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F:\GARE PUBBLICHE\GARE_2017\_CONSIP\TECNOLOGIE SERVER 1 (5535)\www.tecnologieserver.it\"/>
    </mc:Choice>
  </mc:AlternateContent>
  <bookViews>
    <workbookView xWindow="0" yWindow="0" windowWidth="28800" windowHeight="12300"/>
  </bookViews>
  <sheets>
    <sheet name="Enterprise Lenovo" sheetId="1" r:id="rId1"/>
  </sheets>
  <definedNames>
    <definedName name="_xlnm.Print_Area" localSheetId="0">'Enterprise Lenovo'!$A$13:$BJ$88</definedName>
  </definedNames>
  <calcPr calcId="162913"/>
</workbook>
</file>

<file path=xl/calcChain.xml><?xml version="1.0" encoding="utf-8"?>
<calcChain xmlns="http://schemas.openxmlformats.org/spreadsheetml/2006/main">
  <c r="H63" i="1" l="1"/>
  <c r="I63" i="1" s="1"/>
  <c r="AO62" i="1" l="1"/>
  <c r="BB26" i="1" s="1"/>
  <c r="AO61" i="1"/>
  <c r="BB24" i="1" s="1"/>
  <c r="AO60" i="1"/>
  <c r="BB22" i="1" s="1"/>
  <c r="AO59" i="1"/>
  <c r="BB20" i="1" s="1"/>
  <c r="AN64" i="1"/>
  <c r="AM64" i="1"/>
  <c r="AL64" i="1"/>
  <c r="AK64" i="1"/>
  <c r="AJ64" i="1"/>
  <c r="AI64" i="1"/>
  <c r="AH64" i="1"/>
  <c r="AG64" i="1"/>
  <c r="H57" i="1"/>
  <c r="I57" i="1" s="1"/>
  <c r="H56" i="1"/>
  <c r="BB23" i="1" s="1"/>
  <c r="R25" i="1" s="1"/>
  <c r="BB25" i="1" l="1"/>
  <c r="R26" i="1" s="1"/>
  <c r="BC24" i="1"/>
  <c r="BC26" i="1"/>
  <c r="I56" i="1"/>
  <c r="AB63" i="1"/>
  <c r="BJ47" i="1"/>
  <c r="BI47" i="1"/>
  <c r="BH47" i="1"/>
  <c r="BG47" i="1"/>
  <c r="BJ35" i="1"/>
  <c r="BI35" i="1"/>
  <c r="BH35" i="1"/>
  <c r="BG35" i="1"/>
  <c r="BK46" i="1"/>
  <c r="BK45" i="1"/>
  <c r="BK44" i="1"/>
  <c r="BK40" i="1"/>
  <c r="BK39" i="1"/>
  <c r="BK38" i="1"/>
  <c r="AX46" i="1"/>
  <c r="AX45" i="1"/>
  <c r="AX44" i="1"/>
  <c r="AX40" i="1"/>
  <c r="AX39" i="1"/>
  <c r="AX38" i="1"/>
  <c r="AW47" i="1"/>
  <c r="AV47" i="1"/>
  <c r="AU47" i="1"/>
  <c r="AT47" i="1"/>
  <c r="AW35" i="1"/>
  <c r="AV35" i="1"/>
  <c r="AU35" i="1"/>
  <c r="AT35" i="1"/>
  <c r="AJ47" i="1"/>
  <c r="AI47" i="1"/>
  <c r="AH47" i="1"/>
  <c r="AG47" i="1"/>
  <c r="AK46" i="1"/>
  <c r="AK45" i="1"/>
  <c r="AK44" i="1"/>
  <c r="AK40" i="1"/>
  <c r="AK39" i="1"/>
  <c r="AK38" i="1"/>
  <c r="AJ35" i="1"/>
  <c r="AI35" i="1"/>
  <c r="AH35" i="1"/>
  <c r="AG35" i="1"/>
  <c r="X46" i="1"/>
  <c r="X45" i="1"/>
  <c r="X44" i="1"/>
  <c r="W47" i="1"/>
  <c r="V47" i="1"/>
  <c r="U47" i="1"/>
  <c r="T47" i="1"/>
  <c r="W35" i="1"/>
  <c r="V35" i="1"/>
  <c r="U35" i="1"/>
  <c r="T35" i="1"/>
  <c r="X40" i="1"/>
  <c r="X39" i="1"/>
  <c r="X38" i="1"/>
  <c r="AK37" i="1" l="1"/>
  <c r="AX37" i="1"/>
  <c r="AK47" i="1"/>
  <c r="BK47" i="1"/>
  <c r="BG49" i="1"/>
  <c r="AT49" i="1"/>
  <c r="AG49" i="1"/>
  <c r="AC49" i="1" s="1"/>
  <c r="T49" i="1"/>
  <c r="P50" i="1" s="1"/>
  <c r="AG31" i="1"/>
  <c r="AC34" i="1" s="1"/>
  <c r="H49" i="1"/>
  <c r="H50" i="1"/>
  <c r="I50" i="1" s="1"/>
  <c r="H51" i="1"/>
  <c r="AL25" i="1" s="1"/>
  <c r="AX43" i="1"/>
  <c r="AL24" i="1"/>
  <c r="H46" i="1"/>
  <c r="H54" i="1"/>
  <c r="BB19" i="1" s="1"/>
  <c r="R23" i="1" s="1"/>
  <c r="H55" i="1"/>
  <c r="BB21" i="1" s="1"/>
  <c r="R24" i="1" s="1"/>
  <c r="H60" i="1"/>
  <c r="H61" i="1"/>
  <c r="I61" i="1" s="1"/>
  <c r="H62" i="1"/>
  <c r="I62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6" i="1"/>
  <c r="I76" i="1" s="1"/>
  <c r="H77" i="1"/>
  <c r="I77" i="1" s="1"/>
  <c r="H80" i="1"/>
  <c r="I80" i="1" s="1"/>
  <c r="H81" i="1"/>
  <c r="I81" i="1" s="1"/>
  <c r="H82" i="1"/>
  <c r="I82" i="1" s="1"/>
  <c r="H83" i="1"/>
  <c r="I83" i="1"/>
  <c r="I32" i="1"/>
  <c r="I85" i="1"/>
  <c r="BG31" i="1"/>
  <c r="BC32" i="1" s="1"/>
  <c r="AT31" i="1"/>
  <c r="AP32" i="1" s="1"/>
  <c r="T31" i="1"/>
  <c r="P32" i="1" s="1"/>
  <c r="AM35" i="1"/>
  <c r="AN35" i="1"/>
  <c r="AS35" i="1"/>
  <c r="AR35" i="1"/>
  <c r="AQ35" i="1"/>
  <c r="AL35" i="1"/>
  <c r="AO35" i="1"/>
  <c r="BF35" i="1"/>
  <c r="AL47" i="1"/>
  <c r="AM47" i="1"/>
  <c r="AN47" i="1"/>
  <c r="AO47" i="1"/>
  <c r="AP47" i="1"/>
  <c r="AQ47" i="1"/>
  <c r="AR47" i="1"/>
  <c r="AS47" i="1"/>
  <c r="AY47" i="1"/>
  <c r="AZ47" i="1"/>
  <c r="BA47" i="1"/>
  <c r="BB47" i="1"/>
  <c r="BC47" i="1"/>
  <c r="BD47" i="1"/>
  <c r="BE47" i="1"/>
  <c r="BF47" i="1"/>
  <c r="AY35" i="1"/>
  <c r="AP35" i="1"/>
  <c r="AZ35" i="1"/>
  <c r="BA35" i="1"/>
  <c r="BB35" i="1"/>
  <c r="BC35" i="1"/>
  <c r="BD35" i="1"/>
  <c r="BE35" i="1"/>
  <c r="AF47" i="1"/>
  <c r="S47" i="1"/>
  <c r="AE47" i="1"/>
  <c r="Y35" i="1"/>
  <c r="M35" i="1"/>
  <c r="Z35" i="1"/>
  <c r="L47" i="1"/>
  <c r="Y47" i="1"/>
  <c r="L35" i="1"/>
  <c r="M47" i="1"/>
  <c r="N35" i="1"/>
  <c r="AE35" i="1"/>
  <c r="O35" i="1"/>
  <c r="P35" i="1"/>
  <c r="Q35" i="1"/>
  <c r="R35" i="1"/>
  <c r="S35" i="1"/>
  <c r="N47" i="1"/>
  <c r="O47" i="1"/>
  <c r="P47" i="1"/>
  <c r="Q47" i="1"/>
  <c r="R47" i="1"/>
  <c r="AA35" i="1"/>
  <c r="AB35" i="1"/>
  <c r="AC35" i="1"/>
  <c r="AD35" i="1"/>
  <c r="AF35" i="1"/>
  <c r="Z47" i="1"/>
  <c r="AA47" i="1"/>
  <c r="AB47" i="1"/>
  <c r="AC47" i="1"/>
  <c r="AD47" i="1"/>
  <c r="I60" i="1" l="1"/>
  <c r="E59" i="1"/>
  <c r="L41" i="1"/>
  <c r="E53" i="1"/>
  <c r="E48" i="1"/>
  <c r="AL21" i="1"/>
  <c r="AP34" i="1"/>
  <c r="BC22" i="1"/>
  <c r="AP31" i="1"/>
  <c r="I54" i="1"/>
  <c r="I46" i="1"/>
  <c r="AL19" i="1"/>
  <c r="R20" i="1" s="1"/>
  <c r="R21" i="1" s="1"/>
  <c r="AY41" i="1"/>
  <c r="BC20" i="1"/>
  <c r="AL23" i="1"/>
  <c r="AM24" i="1" s="1"/>
  <c r="I55" i="1"/>
  <c r="I51" i="1"/>
  <c r="P49" i="1"/>
  <c r="I49" i="1"/>
  <c r="BC31" i="1"/>
  <c r="BC49" i="1"/>
  <c r="BC52" i="1"/>
  <c r="BC51" i="1"/>
  <c r="BC50" i="1"/>
  <c r="AP50" i="1"/>
  <c r="AP49" i="1"/>
  <c r="AL41" i="1"/>
  <c r="AX47" i="1"/>
  <c r="Y41" i="1"/>
  <c r="AC50" i="1"/>
  <c r="AC51" i="1"/>
  <c r="AC52" i="1"/>
  <c r="AC31" i="1"/>
  <c r="AC32" i="1"/>
  <c r="BK37" i="1"/>
  <c r="BC33" i="1" s="1"/>
  <c r="AP33" i="1"/>
  <c r="AL26" i="1"/>
  <c r="AM26" i="1" s="1"/>
  <c r="AC33" i="1"/>
  <c r="X47" i="1"/>
  <c r="P51" i="1" s="1"/>
  <c r="P31" i="1"/>
  <c r="AL20" i="1"/>
  <c r="X37" i="1"/>
  <c r="AL22" i="1"/>
  <c r="R22" i="1" l="1"/>
  <c r="AM20" i="1"/>
  <c r="P33" i="1"/>
  <c r="P34" i="1"/>
  <c r="I84" i="1"/>
  <c r="I86" i="1" s="1"/>
  <c r="I87" i="1" s="1"/>
  <c r="I88" i="1" s="1"/>
  <c r="AM22" i="1"/>
  <c r="AP52" i="1"/>
  <c r="AP51" i="1"/>
  <c r="BC34" i="1"/>
  <c r="P52" i="1"/>
</calcChain>
</file>

<file path=xl/sharedStrings.xml><?xml version="1.0" encoding="utf-8"?>
<sst xmlns="http://schemas.openxmlformats.org/spreadsheetml/2006/main" count="276" uniqueCount="203">
  <si>
    <t>Q.tà</t>
  </si>
  <si>
    <t>SCHEDE DI RETE AGGIUNTIVE</t>
  </si>
  <si>
    <t>OPZIONI EXTRA SERVER</t>
  </si>
  <si>
    <t>Livelli RAID supportati: 0, 1, 10, 5, 50</t>
  </si>
  <si>
    <t>Windows Server 2016 Standard 2CPU/16Core OEM</t>
  </si>
  <si>
    <t>Windows Server 2016 Standard Add-License 2CPU/16Core OEM</t>
  </si>
  <si>
    <t>SISTEMA OPERATIVO OPZIONALE</t>
  </si>
  <si>
    <t>Windows Server 2016 Licenses Pack 2 CORE</t>
  </si>
  <si>
    <t>Windows Server 2016 Cal Device OEM</t>
  </si>
  <si>
    <t>Windows Server 2016 Cal User OEM</t>
  </si>
  <si>
    <t>Windows Server 2016 Datacenter OEM</t>
  </si>
  <si>
    <t>Windows Server 2016 Datacenter Add-License OEM</t>
  </si>
  <si>
    <t>ESPANSIONE MEMORIA RAM</t>
  </si>
  <si>
    <t>ESTENSIONI DI GARANZIA</t>
  </si>
  <si>
    <t>Estensione di garanzia di 24 mesi (60 mesi totali)</t>
  </si>
  <si>
    <t>Estensione di garanzia di 12 mesi (48 mesi totali)</t>
  </si>
  <si>
    <t>Amministrazione:</t>
  </si>
  <si>
    <t>N° Identificativo Ordine</t>
  </si>
  <si>
    <t>Data Ordine</t>
  </si>
  <si>
    <t>TOTALE ORDINE ( IVA esclusa)</t>
  </si>
  <si>
    <t>TOTALE ORDINE ( IVA compresa)</t>
  </si>
  <si>
    <t>CodiceProdotto</t>
  </si>
  <si>
    <t>Prezzo</t>
  </si>
  <si>
    <t>Totale per</t>
  </si>
  <si>
    <t>Quantità</t>
  </si>
  <si>
    <t>Convenzione</t>
  </si>
  <si>
    <t>Scegli</t>
  </si>
  <si>
    <t>Telefono</t>
  </si>
  <si>
    <t>email:</t>
  </si>
  <si>
    <t>SERVER BASE</t>
  </si>
  <si>
    <t>Referente Installazione</t>
  </si>
  <si>
    <t>Referente Consegna</t>
  </si>
  <si>
    <t>DISCHI FISSI AGGIUNTIVI</t>
  </si>
  <si>
    <t>16GB</t>
  </si>
  <si>
    <t>32GB</t>
  </si>
  <si>
    <t>64GB</t>
  </si>
  <si>
    <t>SLOT DI MEMORIA</t>
  </si>
  <si>
    <t>SOCKET 3</t>
  </si>
  <si>
    <t>SOCKET 1</t>
  </si>
  <si>
    <t>SOCKET 2</t>
  </si>
  <si>
    <t>SOCKET 4</t>
  </si>
  <si>
    <t>SOCKET 5</t>
  </si>
  <si>
    <t>SOCKET 8</t>
  </si>
  <si>
    <t>SOCKET 6</t>
  </si>
  <si>
    <t>SOCKET 7</t>
  </si>
  <si>
    <t>Moduli RAM 16Gb Acquistati</t>
  </si>
  <si>
    <t>Moduli RAM 32Gb Acquistati</t>
  </si>
  <si>
    <t>Moduli RAM 64Gb Acquistati</t>
  </si>
  <si>
    <t>Moduli RAM 16Gb Posizionati</t>
  </si>
  <si>
    <t>Moduli RAM 32Gb Posizionati</t>
  </si>
  <si>
    <t>Moduli RAM 64Gb Posizionati</t>
  </si>
  <si>
    <t>VERIFICHE TECNICHE AUTOMATICHE</t>
  </si>
  <si>
    <t>Indica</t>
  </si>
  <si>
    <t>2) Scegli dove posizionare tutte le CPU aggiuntive acquistate.</t>
  </si>
  <si>
    <t>3) Scegli dove posizionare tutte le RAM aggiutive acquistate.</t>
  </si>
  <si>
    <t>CPU Correttamente selezionate:</t>
  </si>
  <si>
    <t>CPU Acquistate:</t>
  </si>
  <si>
    <t>HD 300Gb Acquistati</t>
  </si>
  <si>
    <t>HD 1.2 Tb Acquistati</t>
  </si>
  <si>
    <t>HD 300Gb Posizionati</t>
  </si>
  <si>
    <t>HD 1.2 Tb Posizionati</t>
  </si>
  <si>
    <t>SLOT HARD DISK</t>
  </si>
  <si>
    <t>CONVENZIONE CONSIP TECNOLOGIE SERVER 1 - LOTTO 3</t>
  </si>
  <si>
    <t>Descrizione della fornitura:</t>
  </si>
  <si>
    <t>Per qualsiasi dubbio sull'utilizzo del configuratore e per ottenere informazioni tecniche aggiuntive potete chiamare</t>
  </si>
  <si>
    <t>ISTRUZIONI PER L'UTILIZZO DEL CONFIGURATORE</t>
  </si>
  <si>
    <t>SCHEMA TECNICO DELLA CONFIGURAZIONE PRESCELTA</t>
  </si>
  <si>
    <t xml:space="preserve">    Nota: Se si vogliono fare differenti configurazioni bisogna creare diversi files di configurazione.</t>
  </si>
  <si>
    <t>TOTALE COSTO SINGOLO SERVER ( IVA esclusa)</t>
  </si>
  <si>
    <t>Numero SERVER da acquistare</t>
  </si>
  <si>
    <t xml:space="preserve">INDICA IL NUMERO DI SERVER DA ACQUISTARE : </t>
  </si>
  <si>
    <t>(Attenzione al numero di CORE da abbinare alle licenze)</t>
  </si>
  <si>
    <t>ISTRUZIONI PER L'UTILIZZO DELLO SCHEMA TECNICO</t>
  </si>
  <si>
    <t>1) Compilare tutti i campi in GIALLO nella parte "Configuratore".</t>
  </si>
  <si>
    <t>2) E' possibile scegliere il numero dei server da acquistare configurati nel medesimo modo.</t>
  </si>
  <si>
    <r>
      <t xml:space="preserve">3) </t>
    </r>
    <r>
      <rPr>
        <b/>
        <u/>
        <sz val="12"/>
        <color theme="1"/>
        <rFont val="Calibri"/>
        <family val="2"/>
        <scheme val="minor"/>
      </rPr>
      <t>Scegli</t>
    </r>
    <r>
      <rPr>
        <sz val="12"/>
        <color theme="1"/>
        <rFont val="Calibri"/>
        <family val="2"/>
        <scheme val="minor"/>
      </rPr>
      <t xml:space="preserve"> dal menu a tendita, o </t>
    </r>
    <r>
      <rPr>
        <b/>
        <u/>
        <sz val="12"/>
        <color theme="1"/>
        <rFont val="Calibri"/>
        <family val="2"/>
        <scheme val="minor"/>
      </rPr>
      <t>indica</t>
    </r>
    <r>
      <rPr>
        <sz val="12"/>
        <color theme="1"/>
        <rFont val="Calibri"/>
        <family val="2"/>
        <scheme val="minor"/>
      </rPr>
      <t xml:space="preserve"> la quantità sulle varie opzioni (caselle in GIALLO).</t>
    </r>
  </si>
  <si>
    <r>
      <t xml:space="preserve">1) Attiva ( </t>
    </r>
    <r>
      <rPr>
        <sz val="12"/>
        <color theme="1"/>
        <rFont val="Wingdings 2"/>
        <family val="1"/>
        <charset val="2"/>
      </rPr>
      <t>R</t>
    </r>
    <r>
      <rPr>
        <sz val="12"/>
        <color theme="1"/>
        <rFont val="Calibri"/>
        <family val="2"/>
        <scheme val="minor"/>
      </rPr>
      <t xml:space="preserve"> ) o disattiva ( </t>
    </r>
    <r>
      <rPr>
        <sz val="12"/>
        <color theme="1"/>
        <rFont val="Wingdings 2"/>
        <family val="1"/>
        <charset val="2"/>
      </rPr>
      <t>£</t>
    </r>
    <r>
      <rPr>
        <sz val="12"/>
        <color theme="1"/>
        <rFont val="Calibri"/>
        <family val="2"/>
        <scheme val="minor"/>
      </rPr>
      <t xml:space="preserve"> ) le opzioni con il mouse.</t>
    </r>
  </si>
  <si>
    <t>IVA (22%)</t>
  </si>
  <si>
    <t>FORNITORE (RTI): ITALWARE SRL, ZUCCHETTI INFORMATICA SPA, TELECOM ITALIA SPA</t>
  </si>
  <si>
    <t>4) Scegli dove posizionare tutti gli HD aggiuntivi acquistati.</t>
  </si>
  <si>
    <t>NOTE TECNICHE PER UNA CORRETTA CONFIGURAZIONE:</t>
  </si>
  <si>
    <t>SERVER ENTERPRISE LENOVO</t>
  </si>
  <si>
    <t>Lenovo ThinkSystem SR950, Dimensioni 4U</t>
  </si>
  <si>
    <t>TS1L3-ENTLEN</t>
  </si>
  <si>
    <t>TS1L3-ENL-32GB</t>
  </si>
  <si>
    <t>TS1L3-ENL-CPU</t>
  </si>
  <si>
    <t>TS1L3-ENL-16GB</t>
  </si>
  <si>
    <t>TS1L3-ENL-64GB</t>
  </si>
  <si>
    <t xml:space="preserve">n° 4 Intel® Xeon® Platinum 8160 (24C/48T), 33M Cache, 2.10 GHz </t>
  </si>
  <si>
    <t>KIT CON n° 4 Intel® Xeon® Platinum 8160 (24C/48T), 33M Cache, 2.10 GHz</t>
  </si>
  <si>
    <t>Max n° 8 CPU installabili (kit aggiuntivo da 4 CPU)</t>
  </si>
  <si>
    <t>SCHEMA DI CONFIGURAZIONE DEL SERVER</t>
  </si>
  <si>
    <t>(massimo 88 moduli aggiuntivi)</t>
  </si>
  <si>
    <t>ESPANSIONE CPU (unico KIT con n°4 CPU aggiuntive)</t>
  </si>
  <si>
    <t>Modulo da 16GB TruDDR4 2666 MHz (da acquistare a multipli di 4)</t>
  </si>
  <si>
    <t>Modulo da 32GB TruDDR4 2666 MHz (da acquistare a multipli di 2)</t>
  </si>
  <si>
    <t>Modulo da 64GB TruDDR4 2666 MHz</t>
  </si>
  <si>
    <t>TS1L3-ENL-HD300</t>
  </si>
  <si>
    <t>Hard disk 300GB 10K SAS 12Gb Hot Swap 512n 2.5"</t>
  </si>
  <si>
    <t>Hard disk 1.2 TB 10K SAS 12Gb Hot Swap 512n 2.5"</t>
  </si>
  <si>
    <t>TS1L3-ENL-HD12</t>
  </si>
  <si>
    <t>TS1L3-ENL-SSD16</t>
  </si>
  <si>
    <t>TS1L3-ENL-SSD8</t>
  </si>
  <si>
    <t>SSD 800GB ThinkSystem 2.5" PM1635a Mainstream SAS 12Gb Hot Swap</t>
  </si>
  <si>
    <t>SSD 1.6TB ThinkSystem 2.5" PM1635a Mainstream SAS 12Gb Hot Swap</t>
  </si>
  <si>
    <t>(massimo 6 dischi TOTALI aggiuntivi)</t>
  </si>
  <si>
    <t>TS1L3-ENL-WS1</t>
  </si>
  <si>
    <t>TS1L3-ENL-WS2</t>
  </si>
  <si>
    <t>TS1L3-ENL-W2C</t>
  </si>
  <si>
    <t>TS1L3-ENL-DC</t>
  </si>
  <si>
    <t>TS1L3-ENL-DU</t>
  </si>
  <si>
    <t>TS1L3-ENL-WDC1</t>
  </si>
  <si>
    <t>TS1L3-ENL-WDC2</t>
  </si>
  <si>
    <t>TS1L3-ENL-OS</t>
  </si>
  <si>
    <t>TS1L3-ENL-12M</t>
  </si>
  <si>
    <t>TS1L3-ENL-24M</t>
  </si>
  <si>
    <t>SSD 800GB Acquistati</t>
  </si>
  <si>
    <t>SSD 800GB Posizionati</t>
  </si>
  <si>
    <t>SSD 1.6TB Acquistati</t>
  </si>
  <si>
    <t>SSD 1.6TB Posizionati</t>
  </si>
  <si>
    <t>RAM installabile: 6144 Gb (con 8 CPU installate)</t>
  </si>
  <si>
    <r>
      <rPr>
        <b/>
        <u/>
        <sz val="10"/>
        <color theme="1"/>
        <rFont val="Calibri"/>
        <family val="2"/>
        <scheme val="minor"/>
      </rPr>
      <t>512Gb memoria RAM</t>
    </r>
    <r>
      <rPr>
        <sz val="10"/>
        <color theme="1"/>
        <rFont val="Calibri"/>
        <family val="2"/>
        <scheme val="minor"/>
      </rPr>
      <t xml:space="preserve"> (4 moduli da 64GB)</t>
    </r>
  </si>
  <si>
    <r>
      <rPr>
        <b/>
        <u/>
        <sz val="10"/>
        <color theme="1"/>
        <rFont val="Calibri"/>
        <family val="2"/>
        <scheme val="minor"/>
      </rPr>
      <t xml:space="preserve">Dischi fissi installati: n° 2 SSD 800GB SAS </t>
    </r>
    <r>
      <rPr>
        <sz val="10"/>
        <color theme="1"/>
        <rFont val="Calibri"/>
        <family val="2"/>
        <scheme val="minor"/>
      </rPr>
      <t>12G 10K 2.5"</t>
    </r>
  </si>
  <si>
    <t>Porte di rete: n° 8 Gigabit 10/100/1000Mbit RJ45</t>
  </si>
  <si>
    <t>Controller RAID ThinkSystem 930-8i 2GB Flash PCIe 12Gb Adapter</t>
  </si>
  <si>
    <t>Dischi fissi installabili: n° 8  (n° 6 liberi)</t>
  </si>
  <si>
    <t>HDD 300Gb</t>
  </si>
  <si>
    <t>HDD 1.2Tb</t>
  </si>
  <si>
    <t>SDD 800Gb</t>
  </si>
  <si>
    <t>SDD 1.6Tb</t>
  </si>
  <si>
    <t>SCHEMA DI CONFIGURAZIONE DEI DISCHI FISSI</t>
  </si>
  <si>
    <t>RIASSUNTO CONFIGURAZIONE</t>
  </si>
  <si>
    <t>n° CPU FISICHE</t>
  </si>
  <si>
    <t>n° CORE</t>
  </si>
  <si>
    <t>Memoria RAM (Gb)</t>
  </si>
  <si>
    <t>n° HD 300Gb</t>
  </si>
  <si>
    <t>n° HD 1.2 Tb</t>
  </si>
  <si>
    <t>n° SSD 800GB</t>
  </si>
  <si>
    <t xml:space="preserve">n° SSD 1.6TB </t>
  </si>
  <si>
    <t>TS1L3-ENL-GB</t>
  </si>
  <si>
    <t>TS1L3-ENL-10GB</t>
  </si>
  <si>
    <t>TS1L3-ENL-CNA</t>
  </si>
  <si>
    <t>TS1L3-ENL-FC</t>
  </si>
  <si>
    <t>Scheda di rete con n° 2 Gigabit RJ45 Broadcom NetXtreme PCIe</t>
  </si>
  <si>
    <t>Scheda Fiber Channel QLogic 16Gb Enhanced Gen5 FC Dual-port HBA</t>
  </si>
  <si>
    <t>Scheda di rete n° 2 porte 10 GB con 2 moduli ottici SFP+, Emulex VFA5.2</t>
  </si>
  <si>
    <t>Scheda di rete n° 2 porte 10 GB (CNA) con 2 moduli ottici SFP+,  Emulex VFA5.2</t>
  </si>
  <si>
    <t>(massimo 7 schede TOTALI aggiuntive)</t>
  </si>
  <si>
    <t>n° 7 Slot PCI Express 3.0 libero</t>
  </si>
  <si>
    <t>Il server supporta 12 DIMM per CPU installata, quindi 48 DIMM nella configurazione base (4 CPU) e fino a 96 con 8 CPU installate</t>
  </si>
  <si>
    <t>Il sistema permette di alloggiare fino a 8 CPU. Con 4 CPU la RAM massima e' 3TB, con 8 CPU e' 6TB.</t>
  </si>
  <si>
    <t>Tramite le opzioni "libere" e' possibile arrivare a 24 HDD/SSD di cui fino a 12 NVMe.</t>
  </si>
  <si>
    <t>Il sistema permette di alloggiare fino a 8 dischi. E' possible espandere ulteriormente il numero e il tipo di dischi (SAS, SATA, SSD e NVMe) tramite le opzioni "libere".</t>
  </si>
  <si>
    <t>* Il numero di HDD/SSD installabili mostrato e' ottenibile solo con le opzioni "free"</t>
  </si>
  <si>
    <t>Vista anteriore del server *</t>
  </si>
  <si>
    <t>Vista posteriore del server *</t>
  </si>
  <si>
    <t>* La totalita' dei PCIe slots mostrati e' ottenibile solo con 8 CPU e tramite le opzioni "free"</t>
  </si>
  <si>
    <t>Il sistema base dispone di 7 slot PCIe 3.0 (slots 1-7) liberi: e' possible espandere ulteriormente il numero di slots utilizzabili fino a 15 tramite le opzioni "libere".</t>
  </si>
  <si>
    <t>Il Server proposto (Lenovo SR950) è un server di fascia "Enterprise" con elevate performance e scalabilita' per ambienti mission critical.</t>
  </si>
  <si>
    <t>2) Non puoi mettere RAM dove non c'e' CPU</t>
  </si>
  <si>
    <t>1) Ogni CPU deve avere almeno 2 moduli di ram per funzionare.</t>
  </si>
  <si>
    <t>Per ogni CPU installata sono consigliati almeno 128GB di RAM. E' consigliato avere lo stesso quantitativo di DIMM e RAM per CPU. Gli incrementi minimi raccomandati sono di 64GB.</t>
  </si>
  <si>
    <t>La configurazione base è formata da 4 CPU, 512 GB di memoria RAM e 2 SSD SAS da 800GB: e' possibile installare fino a 8 CPU, 6144Gb di memoria RAM e 8 HDD/SSD tramite opzioni "bloccate".</t>
  </si>
  <si>
    <t>il nostro Call Center al numero 800-23.84.24</t>
  </si>
  <si>
    <t>36 mesi di garanzia on-site</t>
  </si>
  <si>
    <t>SR950</t>
  </si>
  <si>
    <t>Cod. art. convenzione</t>
  </si>
  <si>
    <t>EST12-LV</t>
  </si>
  <si>
    <t>EST24-LV</t>
  </si>
  <si>
    <t>UPS Bragamoro Orion Plus Tipo convertibile tower/rack con capacità 6000VA</t>
  </si>
  <si>
    <t>KUPSSV1006R-LV</t>
  </si>
  <si>
    <t>TS1L3-ENL-UPS</t>
  </si>
  <si>
    <t>TS-VDR-F9857N-LV</t>
  </si>
  <si>
    <t>TS1L3-ENL-KVM</t>
  </si>
  <si>
    <t>TS1L3-ENL-KSW</t>
  </si>
  <si>
    <t>TS1L3-ENL-RACK</t>
  </si>
  <si>
    <t>Unità KVM monitor 17", tastiera e touch pad mouse con switch intercambiabile</t>
  </si>
  <si>
    <t>RIS116-IP-LV</t>
  </si>
  <si>
    <t>Switch KVM 16 porte con possibilità di gestione da remoto attraverso Ethernet</t>
  </si>
  <si>
    <t>Rack Bragamoro per Server Enterprise Lenovo RACK 42U L600*P1000*2000H</t>
  </si>
  <si>
    <t>BMRACKSV01-A-BUNDLE-RACK-LV</t>
  </si>
  <si>
    <t>OS-LV</t>
  </si>
  <si>
    <t xml:space="preserve">Distribuzione del sistema operativo di tipo Open Source </t>
  </si>
  <si>
    <t>4XG7A08841-B</t>
  </si>
  <si>
    <t>7X77A01303</t>
  </si>
  <si>
    <t>7X77A01304</t>
  </si>
  <si>
    <t>7X77A01305</t>
  </si>
  <si>
    <t>7ZT7A00482</t>
  </si>
  <si>
    <t>00AG580-B</t>
  </si>
  <si>
    <t>00AG580-B-CNA</t>
  </si>
  <si>
    <t>7XB7A00024</t>
  </si>
  <si>
    <t>7XB7A00027</t>
  </si>
  <si>
    <t>01CV760</t>
  </si>
  <si>
    <t>7N47A00118</t>
  </si>
  <si>
    <t>7N47A00119</t>
  </si>
  <si>
    <t>01GU569</t>
  </si>
  <si>
    <t>01GU630</t>
  </si>
  <si>
    <t>01GU661</t>
  </si>
  <si>
    <t>01GU637</t>
  </si>
  <si>
    <t>01GU638</t>
  </si>
  <si>
    <t>01GU577</t>
  </si>
  <si>
    <t>01GU633</t>
  </si>
  <si>
    <r>
      <t xml:space="preserve">CONFIGURATORE CONVENZIONE TECNOLOGIE SERVER 1 - LOTTO 3 </t>
    </r>
    <r>
      <rPr>
        <b/>
        <sz val="10"/>
        <color rgb="FFFF0000"/>
        <rFont val="Calibri"/>
        <family val="2"/>
        <scheme val="minor"/>
      </rPr>
      <t>v.0.6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</si>
</sst>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€&quot;\ #,##0.00"/>
    <numFmt numFmtId="165" formatCode="#,##0.00\ &quot;€&quot;"/>
    <numFmt numFmtId="166" formatCode="0;\-0;&quot;&quot;;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Wingdings 2"/>
      <family val="1"/>
      <charset val="2"/>
    </font>
    <font>
      <b/>
      <sz val="12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11"/>
      <color rgb="FF1F497D"/>
      <name val="Calibri"/>
      <family val="2"/>
      <scheme val="minor"/>
    </font>
    <font>
      <sz val="10"/>
      <color rgb="FF92D050"/>
      <name val="Calibri"/>
      <family val="2"/>
      <scheme val="minor"/>
    </font>
    <font>
      <b/>
      <sz val="10"/>
      <color rgb="FF92D050"/>
      <name val="Calibri"/>
      <family val="2"/>
      <scheme val="minor"/>
    </font>
    <font>
      <sz val="11"/>
      <color rgb="FF92D05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sz val="8"/>
      <color theme="1" tint="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64" fontId="10" fillId="0" borderId="0" xfId="0" quotePrefix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66" fontId="0" fillId="4" borderId="10" xfId="0" applyNumberFormat="1" applyFont="1" applyFill="1" applyBorder="1" applyAlignment="1">
      <alignment horizontal="center" vertical="center"/>
    </xf>
    <xf numFmtId="166" fontId="0" fillId="4" borderId="11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" fillId="5" borderId="0" xfId="0" quotePrefix="1" applyFont="1" applyFill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right" vertical="center"/>
    </xf>
    <xf numFmtId="0" fontId="8" fillId="2" borderId="3" xfId="0" applyFont="1" applyFill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8" fillId="0" borderId="7" xfId="0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16" fillId="5" borderId="0" xfId="0" quotePrefix="1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164" fontId="9" fillId="3" borderId="3" xfId="0" applyNumberFormat="1" applyFont="1" applyFill="1" applyBorder="1" applyAlignment="1">
      <alignment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6" fontId="0" fillId="0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vertical="center"/>
    </xf>
    <xf numFmtId="0" fontId="17" fillId="5" borderId="0" xfId="0" quotePrefix="1" applyFont="1" applyFill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19" fillId="0" borderId="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5" fillId="2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166" fontId="0" fillId="4" borderId="26" xfId="0" applyNumberFormat="1" applyFont="1" applyFill="1" applyBorder="1" applyAlignment="1">
      <alignment horizontal="center" vertical="center"/>
    </xf>
    <xf numFmtId="166" fontId="0" fillId="4" borderId="27" xfId="0" applyNumberFormat="1" applyFont="1" applyFill="1" applyBorder="1" applyAlignment="1">
      <alignment horizontal="center" vertical="center"/>
    </xf>
    <xf numFmtId="166" fontId="0" fillId="4" borderId="28" xfId="0" applyNumberFormat="1" applyFont="1" applyFill="1" applyBorder="1" applyAlignment="1">
      <alignment horizontal="center" vertical="center"/>
    </xf>
    <xf numFmtId="166" fontId="0" fillId="4" borderId="29" xfId="0" applyNumberFormat="1" applyFont="1" applyFill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1" fontId="5" fillId="2" borderId="14" xfId="0" applyNumberFormat="1" applyFont="1" applyFill="1" applyBorder="1" applyAlignment="1">
      <alignment horizontal="center" vertical="center"/>
    </xf>
    <xf numFmtId="164" fontId="10" fillId="0" borderId="14" xfId="0" applyNumberFormat="1" applyFont="1" applyFill="1" applyBorder="1" applyAlignment="1">
      <alignment horizontal="center" vertical="center"/>
    </xf>
    <xf numFmtId="1" fontId="11" fillId="0" borderId="14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right" vertical="center"/>
    </xf>
    <xf numFmtId="0" fontId="0" fillId="3" borderId="31" xfId="0" applyFont="1" applyFill="1" applyBorder="1" applyAlignment="1">
      <alignment vertical="center"/>
    </xf>
    <xf numFmtId="0" fontId="0" fillId="3" borderId="30" xfId="0" applyFont="1" applyFill="1" applyBorder="1" applyAlignment="1">
      <alignment vertical="center"/>
    </xf>
    <xf numFmtId="0" fontId="9" fillId="3" borderId="30" xfId="0" applyFont="1" applyFill="1" applyBorder="1" applyAlignment="1">
      <alignment horizontal="right" vertical="center"/>
    </xf>
    <xf numFmtId="0" fontId="1" fillId="3" borderId="30" xfId="0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12" fillId="3" borderId="16" xfId="0" applyFont="1" applyFill="1" applyBorder="1" applyAlignment="1">
      <alignment horizontal="center" vertical="center"/>
    </xf>
    <xf numFmtId="164" fontId="9" fillId="3" borderId="17" xfId="0" applyNumberFormat="1" applyFont="1" applyFill="1" applyBorder="1" applyAlignment="1">
      <alignment vertical="center"/>
    </xf>
    <xf numFmtId="0" fontId="1" fillId="3" borderId="32" xfId="0" applyFont="1" applyFill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1" fontId="11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" fontId="11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166" fontId="0" fillId="4" borderId="21" xfId="0" applyNumberFormat="1" applyFont="1" applyFill="1" applyBorder="1" applyAlignment="1">
      <alignment horizontal="center" vertical="center"/>
    </xf>
    <xf numFmtId="166" fontId="0" fillId="4" borderId="23" xfId="0" applyNumberFormat="1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166" fontId="0" fillId="4" borderId="20" xfId="0" applyNumberFormat="1" applyFont="1" applyFill="1" applyBorder="1" applyAlignment="1">
      <alignment horizontal="center" vertical="center"/>
    </xf>
    <xf numFmtId="166" fontId="0" fillId="4" borderId="22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9" fillId="0" borderId="18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164" fontId="10" fillId="0" borderId="23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0" fontId="31" fillId="0" borderId="0" xfId="0" applyFont="1" applyBorder="1" applyAlignment="1">
      <alignment vertical="center"/>
    </xf>
    <xf numFmtId="0" fontId="28" fillId="7" borderId="1" xfId="0" applyFont="1" applyFill="1" applyBorder="1" applyAlignment="1">
      <alignment horizontal="left" vertical="center"/>
    </xf>
    <xf numFmtId="0" fontId="30" fillId="7" borderId="6" xfId="0" applyFont="1" applyFill="1" applyBorder="1" applyAlignment="1">
      <alignment horizontal="left" vertical="center"/>
    </xf>
    <xf numFmtId="0" fontId="29" fillId="7" borderId="1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vertical="center"/>
    </xf>
    <xf numFmtId="0" fontId="30" fillId="7" borderId="1" xfId="0" applyFont="1" applyFill="1" applyBorder="1" applyAlignment="1">
      <alignment horizontal="left" vertical="center"/>
    </xf>
    <xf numFmtId="0" fontId="29" fillId="7" borderId="2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left" vertical="center"/>
    </xf>
    <xf numFmtId="0" fontId="0" fillId="7" borderId="4" xfId="0" applyFont="1" applyFill="1" applyBorder="1" applyAlignment="1">
      <alignment horizontal="left" vertical="center"/>
    </xf>
    <xf numFmtId="0" fontId="0" fillId="7" borderId="4" xfId="0" applyFont="1" applyFill="1" applyBorder="1" applyAlignment="1">
      <alignment vertical="center"/>
    </xf>
    <xf numFmtId="0" fontId="1" fillId="7" borderId="4" xfId="0" applyFont="1" applyFill="1" applyBorder="1" applyAlignment="1">
      <alignment horizontal="left" vertical="center"/>
    </xf>
    <xf numFmtId="0" fontId="0" fillId="7" borderId="5" xfId="0" applyFont="1" applyFill="1" applyBorder="1" applyAlignment="1">
      <alignment horizontal="left" vertical="center"/>
    </xf>
    <xf numFmtId="0" fontId="0" fillId="7" borderId="7" xfId="0" applyFont="1" applyFill="1" applyBorder="1" applyAlignment="1">
      <alignment vertical="center"/>
    </xf>
    <xf numFmtId="0" fontId="0" fillId="7" borderId="13" xfId="0" applyFont="1" applyFill="1" applyBorder="1" applyAlignment="1">
      <alignment vertical="center"/>
    </xf>
    <xf numFmtId="0" fontId="4" fillId="7" borderId="16" xfId="0" applyFont="1" applyFill="1" applyBorder="1" applyAlignment="1">
      <alignment vertical="center"/>
    </xf>
    <xf numFmtId="0" fontId="28" fillId="7" borderId="3" xfId="0" applyFont="1" applyFill="1" applyBorder="1" applyAlignment="1">
      <alignment vertical="center"/>
    </xf>
    <xf numFmtId="0" fontId="0" fillId="7" borderId="3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164" fontId="10" fillId="0" borderId="21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3" fillId="0" borderId="18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32" fillId="0" borderId="0" xfId="0" applyFont="1" applyAlignment="1">
      <alignment horizontal="left" vertical="center" indent="5"/>
    </xf>
    <xf numFmtId="0" fontId="33" fillId="6" borderId="10" xfId="0" applyFont="1" applyFill="1" applyBorder="1" applyAlignment="1">
      <alignment vertical="center"/>
    </xf>
    <xf numFmtId="0" fontId="34" fillId="6" borderId="10" xfId="0" applyFont="1" applyFill="1" applyBorder="1" applyAlignment="1">
      <alignment horizontal="left" vertical="center"/>
    </xf>
    <xf numFmtId="0" fontId="34" fillId="6" borderId="10" xfId="0" applyFont="1" applyFill="1" applyBorder="1" applyAlignment="1">
      <alignment horizontal="center" vertical="center"/>
    </xf>
    <xf numFmtId="0" fontId="35" fillId="6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28" fillId="0" borderId="12" xfId="0" applyFont="1" applyFill="1" applyBorder="1" applyAlignment="1">
      <alignment vertical="center"/>
    </xf>
    <xf numFmtId="0" fontId="15" fillId="0" borderId="20" xfId="0" applyFont="1" applyFill="1" applyBorder="1" applyAlignment="1">
      <alignment vertical="center"/>
    </xf>
    <xf numFmtId="0" fontId="28" fillId="0" borderId="21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0" xfId="0" applyBorder="1"/>
    <xf numFmtId="0" fontId="29" fillId="0" borderId="21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15" fillId="0" borderId="18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37" fillId="7" borderId="7" xfId="0" applyFont="1" applyFill="1" applyBorder="1" applyAlignment="1">
      <alignment horizontal="center" vertical="center"/>
    </xf>
    <xf numFmtId="0" fontId="37" fillId="7" borderId="16" xfId="0" applyFont="1" applyFill="1" applyBorder="1" applyAlignment="1">
      <alignment horizontal="center" vertical="center"/>
    </xf>
    <xf numFmtId="0" fontId="37" fillId="7" borderId="3" xfId="0" applyFont="1" applyFill="1" applyBorder="1" applyAlignment="1">
      <alignment horizontal="center" vertical="center"/>
    </xf>
    <xf numFmtId="0" fontId="37" fillId="7" borderId="1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/>
    </xf>
    <xf numFmtId="0" fontId="25" fillId="0" borderId="14" xfId="0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left" vertical="center"/>
    </xf>
  </cellXfs>
  <cellStyles count="1">
    <cellStyle name="Normale" xfId="0" builtinId="0"/>
  </cellStyles>
  <dxfs count="5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L$38" lockText="1" noThreeD="1"/>
</file>

<file path=xl/ctrlProps/ctrlProp10.xml><?xml version="1.0" encoding="utf-8"?>
<formControlPr xmlns="http://schemas.microsoft.com/office/spreadsheetml/2009/9/main" objectType="CheckBox" fmlaLink="$O$38" lockText="1" noThreeD="1"/>
</file>

<file path=xl/ctrlProps/ctrlProp100.xml><?xml version="1.0" encoding="utf-8"?>
<formControlPr xmlns="http://schemas.microsoft.com/office/spreadsheetml/2009/9/main" objectType="CheckBox" checked="Checked" fmlaLink="$AO$30" lockText="1" noThreeD="1"/>
</file>

<file path=xl/ctrlProps/ctrlProp101.xml><?xml version="1.0" encoding="utf-8"?>
<formControlPr xmlns="http://schemas.microsoft.com/office/spreadsheetml/2009/9/main" objectType="CheckBox" checked="Checked" fmlaLink="$BB$30" lockText="1" noThreeD="1"/>
</file>

<file path=xl/ctrlProps/ctrlProp102.xml><?xml version="1.0" encoding="utf-8"?>
<formControlPr xmlns="http://schemas.microsoft.com/office/spreadsheetml/2009/9/main" objectType="CheckBox" fmlaLink="$AB$48" lockText="1" noThreeD="1"/>
</file>

<file path=xl/ctrlProps/ctrlProp103.xml><?xml version="1.0" encoding="utf-8"?>
<formControlPr xmlns="http://schemas.microsoft.com/office/spreadsheetml/2009/9/main" objectType="CheckBox" fmlaLink="$O$48" lockText="1" noThreeD="1"/>
</file>

<file path=xl/ctrlProps/ctrlProp104.xml><?xml version="1.0" encoding="utf-8"?>
<formControlPr xmlns="http://schemas.microsoft.com/office/spreadsheetml/2009/9/main" objectType="CheckBox" fmlaLink="$AO$48" lockText="1" noThreeD="1"/>
</file>

<file path=xl/ctrlProps/ctrlProp105.xml><?xml version="1.0" encoding="utf-8"?>
<formControlPr xmlns="http://schemas.microsoft.com/office/spreadsheetml/2009/9/main" objectType="CheckBox" fmlaLink="$BB$48" lockText="1" noThreeD="1"/>
</file>

<file path=xl/ctrlProps/ctrlProp106.xml><?xml version="1.0" encoding="utf-8"?>
<formControlPr xmlns="http://schemas.microsoft.com/office/spreadsheetml/2009/9/main" objectType="CheckBox" fmlaLink="$AL$38" lockText="1" noThreeD="1"/>
</file>

<file path=xl/ctrlProps/ctrlProp107.xml><?xml version="1.0" encoding="utf-8"?>
<formControlPr xmlns="http://schemas.microsoft.com/office/spreadsheetml/2009/9/main" objectType="CheckBox" checked="Checked" fmlaLink="$AL$40" lockText="1" noThreeD="1"/>
</file>

<file path=xl/ctrlProps/ctrlProp108.xml><?xml version="1.0" encoding="utf-8"?>
<formControlPr xmlns="http://schemas.microsoft.com/office/spreadsheetml/2009/9/main" objectType="CheckBox" fmlaLink="$AL$39" lockText="1" noThreeD="1"/>
</file>

<file path=xl/ctrlProps/ctrlProp109.xml><?xml version="1.0" encoding="utf-8"?>
<formControlPr xmlns="http://schemas.microsoft.com/office/spreadsheetml/2009/9/main" objectType="CheckBox" fmlaLink="$AM$38" lockText="1" noThreeD="1"/>
</file>

<file path=xl/ctrlProps/ctrlProp11.xml><?xml version="1.0" encoding="utf-8"?>
<formControlPr xmlns="http://schemas.microsoft.com/office/spreadsheetml/2009/9/main" objectType="CheckBox" fmlaLink="$O$39" lockText="1" noThreeD="1"/>
</file>

<file path=xl/ctrlProps/ctrlProp110.xml><?xml version="1.0" encoding="utf-8"?>
<formControlPr xmlns="http://schemas.microsoft.com/office/spreadsheetml/2009/9/main" objectType="CheckBox" fmlaLink="$AM$39" lockText="1" noThreeD="1"/>
</file>

<file path=xl/ctrlProps/ctrlProp111.xml><?xml version="1.0" encoding="utf-8"?>
<formControlPr xmlns="http://schemas.microsoft.com/office/spreadsheetml/2009/9/main" objectType="CheckBox" checked="Checked" fmlaLink="$AM$40" lockText="1" noThreeD="1"/>
</file>

<file path=xl/ctrlProps/ctrlProp112.xml><?xml version="1.0" encoding="utf-8"?>
<formControlPr xmlns="http://schemas.microsoft.com/office/spreadsheetml/2009/9/main" objectType="CheckBox" fmlaLink="$AN$38" lockText="1" noThreeD="1"/>
</file>

<file path=xl/ctrlProps/ctrlProp113.xml><?xml version="1.0" encoding="utf-8"?>
<formControlPr xmlns="http://schemas.microsoft.com/office/spreadsheetml/2009/9/main" objectType="CheckBox" fmlaLink="$AN$39" lockText="1" noThreeD="1"/>
</file>

<file path=xl/ctrlProps/ctrlProp114.xml><?xml version="1.0" encoding="utf-8"?>
<formControlPr xmlns="http://schemas.microsoft.com/office/spreadsheetml/2009/9/main" objectType="CheckBox" fmlaLink="$AN$40" lockText="1" noThreeD="1"/>
</file>

<file path=xl/ctrlProps/ctrlProp115.xml><?xml version="1.0" encoding="utf-8"?>
<formControlPr xmlns="http://schemas.microsoft.com/office/spreadsheetml/2009/9/main" objectType="CheckBox" fmlaLink="$AO$38" lockText="1" noThreeD="1"/>
</file>

<file path=xl/ctrlProps/ctrlProp116.xml><?xml version="1.0" encoding="utf-8"?>
<formControlPr xmlns="http://schemas.microsoft.com/office/spreadsheetml/2009/9/main" objectType="CheckBox" fmlaLink="$AO$39" lockText="1" noThreeD="1"/>
</file>

<file path=xl/ctrlProps/ctrlProp117.xml><?xml version="1.0" encoding="utf-8"?>
<formControlPr xmlns="http://schemas.microsoft.com/office/spreadsheetml/2009/9/main" objectType="CheckBox" fmlaLink="$AO$40" lockText="1" noThreeD="1"/>
</file>

<file path=xl/ctrlProps/ctrlProp118.xml><?xml version="1.0" encoding="utf-8"?>
<formControlPr xmlns="http://schemas.microsoft.com/office/spreadsheetml/2009/9/main" objectType="CheckBox" fmlaLink="$AP$38" lockText="1" noThreeD="1"/>
</file>

<file path=xl/ctrlProps/ctrlProp119.xml><?xml version="1.0" encoding="utf-8"?>
<formControlPr xmlns="http://schemas.microsoft.com/office/spreadsheetml/2009/9/main" objectType="CheckBox" fmlaLink="$AP$39" lockText="1" noThreeD="1"/>
</file>

<file path=xl/ctrlProps/ctrlProp12.xml><?xml version="1.0" encoding="utf-8"?>
<formControlPr xmlns="http://schemas.microsoft.com/office/spreadsheetml/2009/9/main" objectType="CheckBox" fmlaLink="$O$40" lockText="1" noThreeD="1"/>
</file>

<file path=xl/ctrlProps/ctrlProp120.xml><?xml version="1.0" encoding="utf-8"?>
<formControlPr xmlns="http://schemas.microsoft.com/office/spreadsheetml/2009/9/main" objectType="CheckBox" fmlaLink="$AP$40" lockText="1" noThreeD="1"/>
</file>

<file path=xl/ctrlProps/ctrlProp121.xml><?xml version="1.0" encoding="utf-8"?>
<formControlPr xmlns="http://schemas.microsoft.com/office/spreadsheetml/2009/9/main" objectType="CheckBox" fmlaLink="$AQ$38" lockText="1" noThreeD="1"/>
</file>

<file path=xl/ctrlProps/ctrlProp122.xml><?xml version="1.0" encoding="utf-8"?>
<formControlPr xmlns="http://schemas.microsoft.com/office/spreadsheetml/2009/9/main" objectType="CheckBox" fmlaLink="$AQ$39" lockText="1" noThreeD="1"/>
</file>

<file path=xl/ctrlProps/ctrlProp123.xml><?xml version="1.0" encoding="utf-8"?>
<formControlPr xmlns="http://schemas.microsoft.com/office/spreadsheetml/2009/9/main" objectType="CheckBox" fmlaLink="$AQ$40" lockText="1" noThreeD="1"/>
</file>

<file path=xl/ctrlProps/ctrlProp124.xml><?xml version="1.0" encoding="utf-8"?>
<formControlPr xmlns="http://schemas.microsoft.com/office/spreadsheetml/2009/9/main" objectType="CheckBox" fmlaLink="$AR$38" lockText="1" noThreeD="1"/>
</file>

<file path=xl/ctrlProps/ctrlProp125.xml><?xml version="1.0" encoding="utf-8"?>
<formControlPr xmlns="http://schemas.microsoft.com/office/spreadsheetml/2009/9/main" objectType="CheckBox" fmlaLink="$AR$39" lockText="1" noThreeD="1"/>
</file>

<file path=xl/ctrlProps/ctrlProp126.xml><?xml version="1.0" encoding="utf-8"?>
<formControlPr xmlns="http://schemas.microsoft.com/office/spreadsheetml/2009/9/main" objectType="CheckBox" fmlaLink="$AR$40" lockText="1" noThreeD="1"/>
</file>

<file path=xl/ctrlProps/ctrlProp127.xml><?xml version="1.0" encoding="utf-8"?>
<formControlPr xmlns="http://schemas.microsoft.com/office/spreadsheetml/2009/9/main" objectType="CheckBox" fmlaLink="$AS$38" lockText="1" noThreeD="1"/>
</file>

<file path=xl/ctrlProps/ctrlProp128.xml><?xml version="1.0" encoding="utf-8"?>
<formControlPr xmlns="http://schemas.microsoft.com/office/spreadsheetml/2009/9/main" objectType="CheckBox" fmlaLink="$AS$39" lockText="1" noThreeD="1"/>
</file>

<file path=xl/ctrlProps/ctrlProp129.xml><?xml version="1.0" encoding="utf-8"?>
<formControlPr xmlns="http://schemas.microsoft.com/office/spreadsheetml/2009/9/main" objectType="CheckBox" fmlaLink="$AS$40" lockText="1" noThreeD="1"/>
</file>

<file path=xl/ctrlProps/ctrlProp13.xml><?xml version="1.0" encoding="utf-8"?>
<formControlPr xmlns="http://schemas.microsoft.com/office/spreadsheetml/2009/9/main" objectType="CheckBox" fmlaLink="$P$38" lockText="1" noThreeD="1"/>
</file>

<file path=xl/ctrlProps/ctrlProp130.xml><?xml version="1.0" encoding="utf-8"?>
<formControlPr xmlns="http://schemas.microsoft.com/office/spreadsheetml/2009/9/main" objectType="CheckBox" fmlaLink="$AY$38" lockText="1" noThreeD="1"/>
</file>

<file path=xl/ctrlProps/ctrlProp131.xml><?xml version="1.0" encoding="utf-8"?>
<formControlPr xmlns="http://schemas.microsoft.com/office/spreadsheetml/2009/9/main" objectType="CheckBox" checked="Checked" fmlaLink="$AY$40" lockText="1" noThreeD="1"/>
</file>

<file path=xl/ctrlProps/ctrlProp132.xml><?xml version="1.0" encoding="utf-8"?>
<formControlPr xmlns="http://schemas.microsoft.com/office/spreadsheetml/2009/9/main" objectType="CheckBox" fmlaLink="$AY$39" lockText="1" noThreeD="1"/>
</file>

<file path=xl/ctrlProps/ctrlProp133.xml><?xml version="1.0" encoding="utf-8"?>
<formControlPr xmlns="http://schemas.microsoft.com/office/spreadsheetml/2009/9/main" objectType="CheckBox" fmlaLink="$AZ$38" lockText="1" noThreeD="1"/>
</file>

<file path=xl/ctrlProps/ctrlProp134.xml><?xml version="1.0" encoding="utf-8"?>
<formControlPr xmlns="http://schemas.microsoft.com/office/spreadsheetml/2009/9/main" objectType="CheckBox" fmlaLink="$AZ$39" lockText="1" noThreeD="1"/>
</file>

<file path=xl/ctrlProps/ctrlProp135.xml><?xml version="1.0" encoding="utf-8"?>
<formControlPr xmlns="http://schemas.microsoft.com/office/spreadsheetml/2009/9/main" objectType="CheckBox" checked="Checked" fmlaLink="$AZ$40" lockText="1" noThreeD="1"/>
</file>

<file path=xl/ctrlProps/ctrlProp136.xml><?xml version="1.0" encoding="utf-8"?>
<formControlPr xmlns="http://schemas.microsoft.com/office/spreadsheetml/2009/9/main" objectType="CheckBox" fmlaLink="$BA$38" lockText="1" noThreeD="1"/>
</file>

<file path=xl/ctrlProps/ctrlProp137.xml><?xml version="1.0" encoding="utf-8"?>
<formControlPr xmlns="http://schemas.microsoft.com/office/spreadsheetml/2009/9/main" objectType="CheckBox" fmlaLink="$BA$39" lockText="1" noThreeD="1"/>
</file>

<file path=xl/ctrlProps/ctrlProp138.xml><?xml version="1.0" encoding="utf-8"?>
<formControlPr xmlns="http://schemas.microsoft.com/office/spreadsheetml/2009/9/main" objectType="CheckBox" fmlaLink="$BA$40" lockText="1" noThreeD="1"/>
</file>

<file path=xl/ctrlProps/ctrlProp139.xml><?xml version="1.0" encoding="utf-8"?>
<formControlPr xmlns="http://schemas.microsoft.com/office/spreadsheetml/2009/9/main" objectType="CheckBox" fmlaLink="$BB$38" lockText="1" noThreeD="1"/>
</file>

<file path=xl/ctrlProps/ctrlProp14.xml><?xml version="1.0" encoding="utf-8"?>
<formControlPr xmlns="http://schemas.microsoft.com/office/spreadsheetml/2009/9/main" objectType="CheckBox" fmlaLink="$P$39" lockText="1" noThreeD="1"/>
</file>

<file path=xl/ctrlProps/ctrlProp140.xml><?xml version="1.0" encoding="utf-8"?>
<formControlPr xmlns="http://schemas.microsoft.com/office/spreadsheetml/2009/9/main" objectType="CheckBox" fmlaLink="$BB$39" lockText="1" noThreeD="1"/>
</file>

<file path=xl/ctrlProps/ctrlProp141.xml><?xml version="1.0" encoding="utf-8"?>
<formControlPr xmlns="http://schemas.microsoft.com/office/spreadsheetml/2009/9/main" objectType="CheckBox" fmlaLink="$BB$40" lockText="1" noThreeD="1"/>
</file>

<file path=xl/ctrlProps/ctrlProp142.xml><?xml version="1.0" encoding="utf-8"?>
<formControlPr xmlns="http://schemas.microsoft.com/office/spreadsheetml/2009/9/main" objectType="CheckBox" fmlaLink="$BC$38" lockText="1" noThreeD="1"/>
</file>

<file path=xl/ctrlProps/ctrlProp143.xml><?xml version="1.0" encoding="utf-8"?>
<formControlPr xmlns="http://schemas.microsoft.com/office/spreadsheetml/2009/9/main" objectType="CheckBox" fmlaLink="$BC$39" lockText="1" noThreeD="1"/>
</file>

<file path=xl/ctrlProps/ctrlProp144.xml><?xml version="1.0" encoding="utf-8"?>
<formControlPr xmlns="http://schemas.microsoft.com/office/spreadsheetml/2009/9/main" objectType="CheckBox" fmlaLink="$BC$40" lockText="1" noThreeD="1"/>
</file>

<file path=xl/ctrlProps/ctrlProp145.xml><?xml version="1.0" encoding="utf-8"?>
<formControlPr xmlns="http://schemas.microsoft.com/office/spreadsheetml/2009/9/main" objectType="CheckBox" fmlaLink="$BD$38" lockText="1" noThreeD="1"/>
</file>

<file path=xl/ctrlProps/ctrlProp146.xml><?xml version="1.0" encoding="utf-8"?>
<formControlPr xmlns="http://schemas.microsoft.com/office/spreadsheetml/2009/9/main" objectType="CheckBox" fmlaLink="$BD$39" lockText="1" noThreeD="1"/>
</file>

<file path=xl/ctrlProps/ctrlProp147.xml><?xml version="1.0" encoding="utf-8"?>
<formControlPr xmlns="http://schemas.microsoft.com/office/spreadsheetml/2009/9/main" objectType="CheckBox" fmlaLink="$BD$40" lockText="1" noThreeD="1"/>
</file>

<file path=xl/ctrlProps/ctrlProp148.xml><?xml version="1.0" encoding="utf-8"?>
<formControlPr xmlns="http://schemas.microsoft.com/office/spreadsheetml/2009/9/main" objectType="CheckBox" fmlaLink="$BE$38" lockText="1" noThreeD="1"/>
</file>

<file path=xl/ctrlProps/ctrlProp149.xml><?xml version="1.0" encoding="utf-8"?>
<formControlPr xmlns="http://schemas.microsoft.com/office/spreadsheetml/2009/9/main" objectType="CheckBox" fmlaLink="$BE$39" lockText="1" noThreeD="1"/>
</file>

<file path=xl/ctrlProps/ctrlProp15.xml><?xml version="1.0" encoding="utf-8"?>
<formControlPr xmlns="http://schemas.microsoft.com/office/spreadsheetml/2009/9/main" objectType="CheckBox" fmlaLink="$P$40" lockText="1" noThreeD="1"/>
</file>

<file path=xl/ctrlProps/ctrlProp150.xml><?xml version="1.0" encoding="utf-8"?>
<formControlPr xmlns="http://schemas.microsoft.com/office/spreadsheetml/2009/9/main" objectType="CheckBox" fmlaLink="$BE$40" lockText="1" noThreeD="1"/>
</file>

<file path=xl/ctrlProps/ctrlProp151.xml><?xml version="1.0" encoding="utf-8"?>
<formControlPr xmlns="http://schemas.microsoft.com/office/spreadsheetml/2009/9/main" objectType="CheckBox" fmlaLink="$BF$38" lockText="1" noThreeD="1"/>
</file>

<file path=xl/ctrlProps/ctrlProp152.xml><?xml version="1.0" encoding="utf-8"?>
<formControlPr xmlns="http://schemas.microsoft.com/office/spreadsheetml/2009/9/main" objectType="CheckBox" fmlaLink="$BF$39" lockText="1" noThreeD="1"/>
</file>

<file path=xl/ctrlProps/ctrlProp153.xml><?xml version="1.0" encoding="utf-8"?>
<formControlPr xmlns="http://schemas.microsoft.com/office/spreadsheetml/2009/9/main" objectType="CheckBox" fmlaLink="$BF$40" lockText="1" noThreeD="1"/>
</file>

<file path=xl/ctrlProps/ctrlProp154.xml><?xml version="1.0" encoding="utf-8"?>
<formControlPr xmlns="http://schemas.microsoft.com/office/spreadsheetml/2009/9/main" objectType="CheckBox" fmlaLink="$AL$44" lockText="1" noThreeD="1"/>
</file>

<file path=xl/ctrlProps/ctrlProp155.xml><?xml version="1.0" encoding="utf-8"?>
<formControlPr xmlns="http://schemas.microsoft.com/office/spreadsheetml/2009/9/main" objectType="CheckBox" fmlaLink="$AL$46" lockText="1" noThreeD="1"/>
</file>

<file path=xl/ctrlProps/ctrlProp156.xml><?xml version="1.0" encoding="utf-8"?>
<formControlPr xmlns="http://schemas.microsoft.com/office/spreadsheetml/2009/9/main" objectType="CheckBox" fmlaLink="$AL$45" lockText="1" noThreeD="1"/>
</file>

<file path=xl/ctrlProps/ctrlProp157.xml><?xml version="1.0" encoding="utf-8"?>
<formControlPr xmlns="http://schemas.microsoft.com/office/spreadsheetml/2009/9/main" objectType="CheckBox" fmlaLink="$AM$44" lockText="1" noThreeD="1"/>
</file>

<file path=xl/ctrlProps/ctrlProp158.xml><?xml version="1.0" encoding="utf-8"?>
<formControlPr xmlns="http://schemas.microsoft.com/office/spreadsheetml/2009/9/main" objectType="CheckBox" fmlaLink="$AM$45" lockText="1" noThreeD="1"/>
</file>

<file path=xl/ctrlProps/ctrlProp159.xml><?xml version="1.0" encoding="utf-8"?>
<formControlPr xmlns="http://schemas.microsoft.com/office/spreadsheetml/2009/9/main" objectType="CheckBox" fmlaLink="$AM$46" lockText="1" noThreeD="1"/>
</file>

<file path=xl/ctrlProps/ctrlProp16.xml><?xml version="1.0" encoding="utf-8"?>
<formControlPr xmlns="http://schemas.microsoft.com/office/spreadsheetml/2009/9/main" objectType="CheckBox" fmlaLink="$Q$38" lockText="1" noThreeD="1"/>
</file>

<file path=xl/ctrlProps/ctrlProp160.xml><?xml version="1.0" encoding="utf-8"?>
<formControlPr xmlns="http://schemas.microsoft.com/office/spreadsheetml/2009/9/main" objectType="CheckBox" fmlaLink="$AN$44" lockText="1" noThreeD="1"/>
</file>

<file path=xl/ctrlProps/ctrlProp161.xml><?xml version="1.0" encoding="utf-8"?>
<formControlPr xmlns="http://schemas.microsoft.com/office/spreadsheetml/2009/9/main" objectType="CheckBox" fmlaLink="$AN$45" lockText="1" noThreeD="1"/>
</file>

<file path=xl/ctrlProps/ctrlProp162.xml><?xml version="1.0" encoding="utf-8"?>
<formControlPr xmlns="http://schemas.microsoft.com/office/spreadsheetml/2009/9/main" objectType="CheckBox" fmlaLink="$AN$46" lockText="1" noThreeD="1"/>
</file>

<file path=xl/ctrlProps/ctrlProp163.xml><?xml version="1.0" encoding="utf-8"?>
<formControlPr xmlns="http://schemas.microsoft.com/office/spreadsheetml/2009/9/main" objectType="CheckBox" fmlaLink="$AO$44" lockText="1" noThreeD="1"/>
</file>

<file path=xl/ctrlProps/ctrlProp164.xml><?xml version="1.0" encoding="utf-8"?>
<formControlPr xmlns="http://schemas.microsoft.com/office/spreadsheetml/2009/9/main" objectType="CheckBox" fmlaLink="$AO$45" lockText="1" noThreeD="1"/>
</file>

<file path=xl/ctrlProps/ctrlProp165.xml><?xml version="1.0" encoding="utf-8"?>
<formControlPr xmlns="http://schemas.microsoft.com/office/spreadsheetml/2009/9/main" objectType="CheckBox" fmlaLink="$AO$46" lockText="1" noThreeD="1"/>
</file>

<file path=xl/ctrlProps/ctrlProp166.xml><?xml version="1.0" encoding="utf-8"?>
<formControlPr xmlns="http://schemas.microsoft.com/office/spreadsheetml/2009/9/main" objectType="CheckBox" fmlaLink="$AP$44" lockText="1" noThreeD="1"/>
</file>

<file path=xl/ctrlProps/ctrlProp167.xml><?xml version="1.0" encoding="utf-8"?>
<formControlPr xmlns="http://schemas.microsoft.com/office/spreadsheetml/2009/9/main" objectType="CheckBox" fmlaLink="$AP$45" lockText="1" noThreeD="1"/>
</file>

<file path=xl/ctrlProps/ctrlProp168.xml><?xml version="1.0" encoding="utf-8"?>
<formControlPr xmlns="http://schemas.microsoft.com/office/spreadsheetml/2009/9/main" objectType="CheckBox" fmlaLink="$AP$46" lockText="1" noThreeD="1"/>
</file>

<file path=xl/ctrlProps/ctrlProp169.xml><?xml version="1.0" encoding="utf-8"?>
<formControlPr xmlns="http://schemas.microsoft.com/office/spreadsheetml/2009/9/main" objectType="CheckBox" fmlaLink="$AQ$44" lockText="1" noThreeD="1"/>
</file>

<file path=xl/ctrlProps/ctrlProp17.xml><?xml version="1.0" encoding="utf-8"?>
<formControlPr xmlns="http://schemas.microsoft.com/office/spreadsheetml/2009/9/main" objectType="CheckBox" fmlaLink="$Q$39" lockText="1" noThreeD="1"/>
</file>

<file path=xl/ctrlProps/ctrlProp170.xml><?xml version="1.0" encoding="utf-8"?>
<formControlPr xmlns="http://schemas.microsoft.com/office/spreadsheetml/2009/9/main" objectType="CheckBox" fmlaLink="$AQ$45" lockText="1" noThreeD="1"/>
</file>

<file path=xl/ctrlProps/ctrlProp171.xml><?xml version="1.0" encoding="utf-8"?>
<formControlPr xmlns="http://schemas.microsoft.com/office/spreadsheetml/2009/9/main" objectType="CheckBox" fmlaLink="$AQ$46" lockText="1" noThreeD="1"/>
</file>

<file path=xl/ctrlProps/ctrlProp172.xml><?xml version="1.0" encoding="utf-8"?>
<formControlPr xmlns="http://schemas.microsoft.com/office/spreadsheetml/2009/9/main" objectType="CheckBox" fmlaLink="$AR$44" lockText="1" noThreeD="1"/>
</file>

<file path=xl/ctrlProps/ctrlProp173.xml><?xml version="1.0" encoding="utf-8"?>
<formControlPr xmlns="http://schemas.microsoft.com/office/spreadsheetml/2009/9/main" objectType="CheckBox" fmlaLink="$AR$45" lockText="1" noThreeD="1"/>
</file>

<file path=xl/ctrlProps/ctrlProp174.xml><?xml version="1.0" encoding="utf-8"?>
<formControlPr xmlns="http://schemas.microsoft.com/office/spreadsheetml/2009/9/main" objectType="CheckBox" fmlaLink="$AR$46" lockText="1" noThreeD="1"/>
</file>

<file path=xl/ctrlProps/ctrlProp175.xml><?xml version="1.0" encoding="utf-8"?>
<formControlPr xmlns="http://schemas.microsoft.com/office/spreadsheetml/2009/9/main" objectType="CheckBox" fmlaLink="$AS$44" lockText="1" noThreeD="1"/>
</file>

<file path=xl/ctrlProps/ctrlProp176.xml><?xml version="1.0" encoding="utf-8"?>
<formControlPr xmlns="http://schemas.microsoft.com/office/spreadsheetml/2009/9/main" objectType="CheckBox" fmlaLink="$AS$45" lockText="1" noThreeD="1"/>
</file>

<file path=xl/ctrlProps/ctrlProp177.xml><?xml version="1.0" encoding="utf-8"?>
<formControlPr xmlns="http://schemas.microsoft.com/office/spreadsheetml/2009/9/main" objectType="CheckBox" fmlaLink="$AS$46" lockText="1" noThreeD="1"/>
</file>

<file path=xl/ctrlProps/ctrlProp178.xml><?xml version="1.0" encoding="utf-8"?>
<formControlPr xmlns="http://schemas.microsoft.com/office/spreadsheetml/2009/9/main" objectType="CheckBox" fmlaLink="$AY$44" lockText="1" noThreeD="1"/>
</file>

<file path=xl/ctrlProps/ctrlProp179.xml><?xml version="1.0" encoding="utf-8"?>
<formControlPr xmlns="http://schemas.microsoft.com/office/spreadsheetml/2009/9/main" objectType="CheckBox" fmlaLink="$AY$46" lockText="1" noThreeD="1"/>
</file>

<file path=xl/ctrlProps/ctrlProp18.xml><?xml version="1.0" encoding="utf-8"?>
<formControlPr xmlns="http://schemas.microsoft.com/office/spreadsheetml/2009/9/main" objectType="CheckBox" fmlaLink="$Q$40" lockText="1" noThreeD="1"/>
</file>

<file path=xl/ctrlProps/ctrlProp180.xml><?xml version="1.0" encoding="utf-8"?>
<formControlPr xmlns="http://schemas.microsoft.com/office/spreadsheetml/2009/9/main" objectType="CheckBox" fmlaLink="$AY$45" lockText="1" noThreeD="1"/>
</file>

<file path=xl/ctrlProps/ctrlProp181.xml><?xml version="1.0" encoding="utf-8"?>
<formControlPr xmlns="http://schemas.microsoft.com/office/spreadsheetml/2009/9/main" objectType="CheckBox" fmlaLink="$AZ$44" lockText="1" noThreeD="1"/>
</file>

<file path=xl/ctrlProps/ctrlProp182.xml><?xml version="1.0" encoding="utf-8"?>
<formControlPr xmlns="http://schemas.microsoft.com/office/spreadsheetml/2009/9/main" objectType="CheckBox" fmlaLink="$AZ$45" lockText="1" noThreeD="1"/>
</file>

<file path=xl/ctrlProps/ctrlProp183.xml><?xml version="1.0" encoding="utf-8"?>
<formControlPr xmlns="http://schemas.microsoft.com/office/spreadsheetml/2009/9/main" objectType="CheckBox" fmlaLink="$AZ$46" lockText="1" noThreeD="1"/>
</file>

<file path=xl/ctrlProps/ctrlProp184.xml><?xml version="1.0" encoding="utf-8"?>
<formControlPr xmlns="http://schemas.microsoft.com/office/spreadsheetml/2009/9/main" objectType="CheckBox" fmlaLink="$BA$44" lockText="1" noThreeD="1"/>
</file>

<file path=xl/ctrlProps/ctrlProp185.xml><?xml version="1.0" encoding="utf-8"?>
<formControlPr xmlns="http://schemas.microsoft.com/office/spreadsheetml/2009/9/main" objectType="CheckBox" fmlaLink="$BA$45" lockText="1" noThreeD="1"/>
</file>

<file path=xl/ctrlProps/ctrlProp186.xml><?xml version="1.0" encoding="utf-8"?>
<formControlPr xmlns="http://schemas.microsoft.com/office/spreadsheetml/2009/9/main" objectType="CheckBox" fmlaLink="$BA$46" lockText="1" noThreeD="1"/>
</file>

<file path=xl/ctrlProps/ctrlProp187.xml><?xml version="1.0" encoding="utf-8"?>
<formControlPr xmlns="http://schemas.microsoft.com/office/spreadsheetml/2009/9/main" objectType="CheckBox" fmlaLink="$BB$44" lockText="1" noThreeD="1"/>
</file>

<file path=xl/ctrlProps/ctrlProp188.xml><?xml version="1.0" encoding="utf-8"?>
<formControlPr xmlns="http://schemas.microsoft.com/office/spreadsheetml/2009/9/main" objectType="CheckBox" fmlaLink="$BB$45" lockText="1" noThreeD="1"/>
</file>

<file path=xl/ctrlProps/ctrlProp189.xml><?xml version="1.0" encoding="utf-8"?>
<formControlPr xmlns="http://schemas.microsoft.com/office/spreadsheetml/2009/9/main" objectType="CheckBox" fmlaLink="$BB$46" lockText="1" noThreeD="1"/>
</file>

<file path=xl/ctrlProps/ctrlProp19.xml><?xml version="1.0" encoding="utf-8"?>
<formControlPr xmlns="http://schemas.microsoft.com/office/spreadsheetml/2009/9/main" objectType="CheckBox" fmlaLink="$R$38" lockText="1" noThreeD="1"/>
</file>

<file path=xl/ctrlProps/ctrlProp190.xml><?xml version="1.0" encoding="utf-8"?>
<formControlPr xmlns="http://schemas.microsoft.com/office/spreadsheetml/2009/9/main" objectType="CheckBox" fmlaLink="$BC$44" lockText="1" noThreeD="1"/>
</file>

<file path=xl/ctrlProps/ctrlProp191.xml><?xml version="1.0" encoding="utf-8"?>
<formControlPr xmlns="http://schemas.microsoft.com/office/spreadsheetml/2009/9/main" objectType="CheckBox" fmlaLink="$BC$45" lockText="1" noThreeD="1"/>
</file>

<file path=xl/ctrlProps/ctrlProp192.xml><?xml version="1.0" encoding="utf-8"?>
<formControlPr xmlns="http://schemas.microsoft.com/office/spreadsheetml/2009/9/main" objectType="CheckBox" fmlaLink="$BC$46" lockText="1" noThreeD="1"/>
</file>

<file path=xl/ctrlProps/ctrlProp193.xml><?xml version="1.0" encoding="utf-8"?>
<formControlPr xmlns="http://schemas.microsoft.com/office/spreadsheetml/2009/9/main" objectType="CheckBox" fmlaLink="$BD$44" lockText="1" noThreeD="1"/>
</file>

<file path=xl/ctrlProps/ctrlProp194.xml><?xml version="1.0" encoding="utf-8"?>
<formControlPr xmlns="http://schemas.microsoft.com/office/spreadsheetml/2009/9/main" objectType="CheckBox" fmlaLink="$BD$45" lockText="1" noThreeD="1"/>
</file>

<file path=xl/ctrlProps/ctrlProp195.xml><?xml version="1.0" encoding="utf-8"?>
<formControlPr xmlns="http://schemas.microsoft.com/office/spreadsheetml/2009/9/main" objectType="CheckBox" fmlaLink="$BD$46" lockText="1" noThreeD="1"/>
</file>

<file path=xl/ctrlProps/ctrlProp196.xml><?xml version="1.0" encoding="utf-8"?>
<formControlPr xmlns="http://schemas.microsoft.com/office/spreadsheetml/2009/9/main" objectType="CheckBox" fmlaLink="$BE$44" lockText="1" noThreeD="1"/>
</file>

<file path=xl/ctrlProps/ctrlProp197.xml><?xml version="1.0" encoding="utf-8"?>
<formControlPr xmlns="http://schemas.microsoft.com/office/spreadsheetml/2009/9/main" objectType="CheckBox" fmlaLink="$BE$45" lockText="1" noThreeD="1"/>
</file>

<file path=xl/ctrlProps/ctrlProp198.xml><?xml version="1.0" encoding="utf-8"?>
<formControlPr xmlns="http://schemas.microsoft.com/office/spreadsheetml/2009/9/main" objectType="CheckBox" fmlaLink="$BE$46" lockText="1" noThreeD="1"/>
</file>

<file path=xl/ctrlProps/ctrlProp199.xml><?xml version="1.0" encoding="utf-8"?>
<formControlPr xmlns="http://schemas.microsoft.com/office/spreadsheetml/2009/9/main" objectType="CheckBox" fmlaLink="$BF$44" lockText="1" noThreeD="1"/>
</file>

<file path=xl/ctrlProps/ctrlProp2.xml><?xml version="1.0" encoding="utf-8"?>
<formControlPr xmlns="http://schemas.microsoft.com/office/spreadsheetml/2009/9/main" objectType="CheckBox" checked="Checked" fmlaLink="$L$40" lockText="1" noThreeD="1"/>
</file>

<file path=xl/ctrlProps/ctrlProp20.xml><?xml version="1.0" encoding="utf-8"?>
<formControlPr xmlns="http://schemas.microsoft.com/office/spreadsheetml/2009/9/main" objectType="CheckBox" fmlaLink="$R$39" lockText="1" noThreeD="1"/>
</file>

<file path=xl/ctrlProps/ctrlProp200.xml><?xml version="1.0" encoding="utf-8"?>
<formControlPr xmlns="http://schemas.microsoft.com/office/spreadsheetml/2009/9/main" objectType="CheckBox" fmlaLink="$BF$45" lockText="1" noThreeD="1"/>
</file>

<file path=xl/ctrlProps/ctrlProp201.xml><?xml version="1.0" encoding="utf-8"?>
<formControlPr xmlns="http://schemas.microsoft.com/office/spreadsheetml/2009/9/main" objectType="CheckBox" fmlaLink="$BF$46" lockText="1" noThreeD="1"/>
</file>

<file path=xl/ctrlProps/ctrlProp202.xml><?xml version="1.0" encoding="utf-8"?>
<formControlPr xmlns="http://schemas.microsoft.com/office/spreadsheetml/2009/9/main" objectType="CheckBox" fmlaLink="$AG$59" lockText="1" noThreeD="1"/>
</file>

<file path=xl/ctrlProps/ctrlProp203.xml><?xml version="1.0" encoding="utf-8"?>
<formControlPr xmlns="http://schemas.microsoft.com/office/spreadsheetml/2009/9/main" objectType="CheckBox" fmlaLink="$AG$60" lockText="1" noThreeD="1"/>
</file>

<file path=xl/ctrlProps/ctrlProp204.xml><?xml version="1.0" encoding="utf-8"?>
<formControlPr xmlns="http://schemas.microsoft.com/office/spreadsheetml/2009/9/main" objectType="CheckBox" fmlaLink="$T$38" lockText="1" noThreeD="1"/>
</file>

<file path=xl/ctrlProps/ctrlProp205.xml><?xml version="1.0" encoding="utf-8"?>
<formControlPr xmlns="http://schemas.microsoft.com/office/spreadsheetml/2009/9/main" objectType="CheckBox" fmlaLink="$T$39" lockText="1" noThreeD="1"/>
</file>

<file path=xl/ctrlProps/ctrlProp206.xml><?xml version="1.0" encoding="utf-8"?>
<formControlPr xmlns="http://schemas.microsoft.com/office/spreadsheetml/2009/9/main" objectType="CheckBox" fmlaLink="$T$40" lockText="1" noThreeD="1"/>
</file>

<file path=xl/ctrlProps/ctrlProp207.xml><?xml version="1.0" encoding="utf-8"?>
<formControlPr xmlns="http://schemas.microsoft.com/office/spreadsheetml/2009/9/main" objectType="CheckBox" fmlaLink="$U$38" lockText="1" noThreeD="1"/>
</file>

<file path=xl/ctrlProps/ctrlProp208.xml><?xml version="1.0" encoding="utf-8"?>
<formControlPr xmlns="http://schemas.microsoft.com/office/spreadsheetml/2009/9/main" objectType="CheckBox" fmlaLink="$U$39" lockText="1" noThreeD="1"/>
</file>

<file path=xl/ctrlProps/ctrlProp209.xml><?xml version="1.0" encoding="utf-8"?>
<formControlPr xmlns="http://schemas.microsoft.com/office/spreadsheetml/2009/9/main" objectType="CheckBox" fmlaLink="$U$40" lockText="1" noThreeD="1"/>
</file>

<file path=xl/ctrlProps/ctrlProp21.xml><?xml version="1.0" encoding="utf-8"?>
<formControlPr xmlns="http://schemas.microsoft.com/office/spreadsheetml/2009/9/main" objectType="CheckBox" fmlaLink="$R$40" lockText="1" noThreeD="1"/>
</file>

<file path=xl/ctrlProps/ctrlProp210.xml><?xml version="1.0" encoding="utf-8"?>
<formControlPr xmlns="http://schemas.microsoft.com/office/spreadsheetml/2009/9/main" objectType="CheckBox" fmlaLink="$V$38" lockText="1" noThreeD="1"/>
</file>

<file path=xl/ctrlProps/ctrlProp211.xml><?xml version="1.0" encoding="utf-8"?>
<formControlPr xmlns="http://schemas.microsoft.com/office/spreadsheetml/2009/9/main" objectType="CheckBox" fmlaLink="$V$39" lockText="1" noThreeD="1"/>
</file>

<file path=xl/ctrlProps/ctrlProp212.xml><?xml version="1.0" encoding="utf-8"?>
<formControlPr xmlns="http://schemas.microsoft.com/office/spreadsheetml/2009/9/main" objectType="CheckBox" fmlaLink="$V$40" lockText="1" noThreeD="1"/>
</file>

<file path=xl/ctrlProps/ctrlProp213.xml><?xml version="1.0" encoding="utf-8"?>
<formControlPr xmlns="http://schemas.microsoft.com/office/spreadsheetml/2009/9/main" objectType="CheckBox" fmlaLink="$W$38" lockText="1" noThreeD="1"/>
</file>

<file path=xl/ctrlProps/ctrlProp214.xml><?xml version="1.0" encoding="utf-8"?>
<formControlPr xmlns="http://schemas.microsoft.com/office/spreadsheetml/2009/9/main" objectType="CheckBox" fmlaLink="$W$39" lockText="1" noThreeD="1"/>
</file>

<file path=xl/ctrlProps/ctrlProp215.xml><?xml version="1.0" encoding="utf-8"?>
<formControlPr xmlns="http://schemas.microsoft.com/office/spreadsheetml/2009/9/main" objectType="CheckBox" fmlaLink="$W$40" lockText="1" noThreeD="1"/>
</file>

<file path=xl/ctrlProps/ctrlProp216.xml><?xml version="1.0" encoding="utf-8"?>
<formControlPr xmlns="http://schemas.microsoft.com/office/spreadsheetml/2009/9/main" objectType="CheckBox" fmlaLink="$T$44" lockText="1" noThreeD="1"/>
</file>

<file path=xl/ctrlProps/ctrlProp217.xml><?xml version="1.0" encoding="utf-8"?>
<formControlPr xmlns="http://schemas.microsoft.com/office/spreadsheetml/2009/9/main" objectType="CheckBox" fmlaLink="$T$45" lockText="1" noThreeD="1"/>
</file>

<file path=xl/ctrlProps/ctrlProp218.xml><?xml version="1.0" encoding="utf-8"?>
<formControlPr xmlns="http://schemas.microsoft.com/office/spreadsheetml/2009/9/main" objectType="CheckBox" fmlaLink="$T$46" lockText="1" noThreeD="1"/>
</file>

<file path=xl/ctrlProps/ctrlProp219.xml><?xml version="1.0" encoding="utf-8"?>
<formControlPr xmlns="http://schemas.microsoft.com/office/spreadsheetml/2009/9/main" objectType="CheckBox" fmlaLink="$U$44" lockText="1" noThreeD="1"/>
</file>

<file path=xl/ctrlProps/ctrlProp22.xml><?xml version="1.0" encoding="utf-8"?>
<formControlPr xmlns="http://schemas.microsoft.com/office/spreadsheetml/2009/9/main" objectType="CheckBox" fmlaLink="$S$38" lockText="1" noThreeD="1"/>
</file>

<file path=xl/ctrlProps/ctrlProp220.xml><?xml version="1.0" encoding="utf-8"?>
<formControlPr xmlns="http://schemas.microsoft.com/office/spreadsheetml/2009/9/main" objectType="CheckBox" fmlaLink="$U$45" lockText="1" noThreeD="1"/>
</file>

<file path=xl/ctrlProps/ctrlProp221.xml><?xml version="1.0" encoding="utf-8"?>
<formControlPr xmlns="http://schemas.microsoft.com/office/spreadsheetml/2009/9/main" objectType="CheckBox" fmlaLink="$U$46" lockText="1" noThreeD="1"/>
</file>

<file path=xl/ctrlProps/ctrlProp222.xml><?xml version="1.0" encoding="utf-8"?>
<formControlPr xmlns="http://schemas.microsoft.com/office/spreadsheetml/2009/9/main" objectType="CheckBox" fmlaLink="$V$44" lockText="1" noThreeD="1"/>
</file>

<file path=xl/ctrlProps/ctrlProp223.xml><?xml version="1.0" encoding="utf-8"?>
<formControlPr xmlns="http://schemas.microsoft.com/office/spreadsheetml/2009/9/main" objectType="CheckBox" fmlaLink="$V$45" lockText="1" noThreeD="1"/>
</file>

<file path=xl/ctrlProps/ctrlProp224.xml><?xml version="1.0" encoding="utf-8"?>
<formControlPr xmlns="http://schemas.microsoft.com/office/spreadsheetml/2009/9/main" objectType="CheckBox" fmlaLink="$V$46" lockText="1" noThreeD="1"/>
</file>

<file path=xl/ctrlProps/ctrlProp225.xml><?xml version="1.0" encoding="utf-8"?>
<formControlPr xmlns="http://schemas.microsoft.com/office/spreadsheetml/2009/9/main" objectType="CheckBox" fmlaLink="$W$44" lockText="1" noThreeD="1"/>
</file>

<file path=xl/ctrlProps/ctrlProp226.xml><?xml version="1.0" encoding="utf-8"?>
<formControlPr xmlns="http://schemas.microsoft.com/office/spreadsheetml/2009/9/main" objectType="CheckBox" fmlaLink="$W$45" lockText="1" noThreeD="1"/>
</file>

<file path=xl/ctrlProps/ctrlProp227.xml><?xml version="1.0" encoding="utf-8"?>
<formControlPr xmlns="http://schemas.microsoft.com/office/spreadsheetml/2009/9/main" objectType="CheckBox" fmlaLink="$W$46" lockText="1" noThreeD="1"/>
</file>

<file path=xl/ctrlProps/ctrlProp228.xml><?xml version="1.0" encoding="utf-8"?>
<formControlPr xmlns="http://schemas.microsoft.com/office/spreadsheetml/2009/9/main" objectType="CheckBox" fmlaLink="$AG$38" lockText="1" noThreeD="1"/>
</file>

<file path=xl/ctrlProps/ctrlProp229.xml><?xml version="1.0" encoding="utf-8"?>
<formControlPr xmlns="http://schemas.microsoft.com/office/spreadsheetml/2009/9/main" objectType="CheckBox" fmlaLink="$AG$39" lockText="1" noThreeD="1"/>
</file>

<file path=xl/ctrlProps/ctrlProp23.xml><?xml version="1.0" encoding="utf-8"?>
<formControlPr xmlns="http://schemas.microsoft.com/office/spreadsheetml/2009/9/main" objectType="CheckBox" fmlaLink="$S$39" lockText="1" noThreeD="1"/>
</file>

<file path=xl/ctrlProps/ctrlProp230.xml><?xml version="1.0" encoding="utf-8"?>
<formControlPr xmlns="http://schemas.microsoft.com/office/spreadsheetml/2009/9/main" objectType="CheckBox" fmlaLink="$AG$40" lockText="1" noThreeD="1"/>
</file>

<file path=xl/ctrlProps/ctrlProp231.xml><?xml version="1.0" encoding="utf-8"?>
<formControlPr xmlns="http://schemas.microsoft.com/office/spreadsheetml/2009/9/main" objectType="CheckBox" fmlaLink="$AH$38" lockText="1" noThreeD="1"/>
</file>

<file path=xl/ctrlProps/ctrlProp232.xml><?xml version="1.0" encoding="utf-8"?>
<formControlPr xmlns="http://schemas.microsoft.com/office/spreadsheetml/2009/9/main" objectType="CheckBox" fmlaLink="$AH$39" lockText="1" noThreeD="1"/>
</file>

<file path=xl/ctrlProps/ctrlProp233.xml><?xml version="1.0" encoding="utf-8"?>
<formControlPr xmlns="http://schemas.microsoft.com/office/spreadsheetml/2009/9/main" objectType="CheckBox" fmlaLink="$AH$40" lockText="1" noThreeD="1"/>
</file>

<file path=xl/ctrlProps/ctrlProp234.xml><?xml version="1.0" encoding="utf-8"?>
<formControlPr xmlns="http://schemas.microsoft.com/office/spreadsheetml/2009/9/main" objectType="CheckBox" fmlaLink="$AI$38" lockText="1" noThreeD="1"/>
</file>

<file path=xl/ctrlProps/ctrlProp235.xml><?xml version="1.0" encoding="utf-8"?>
<formControlPr xmlns="http://schemas.microsoft.com/office/spreadsheetml/2009/9/main" objectType="CheckBox" fmlaLink="$AI$39" lockText="1" noThreeD="1"/>
</file>

<file path=xl/ctrlProps/ctrlProp236.xml><?xml version="1.0" encoding="utf-8"?>
<formControlPr xmlns="http://schemas.microsoft.com/office/spreadsheetml/2009/9/main" objectType="CheckBox" fmlaLink="$AI$40" lockText="1" noThreeD="1"/>
</file>

<file path=xl/ctrlProps/ctrlProp237.xml><?xml version="1.0" encoding="utf-8"?>
<formControlPr xmlns="http://schemas.microsoft.com/office/spreadsheetml/2009/9/main" objectType="CheckBox" fmlaLink="$AJ$38" lockText="1" noThreeD="1"/>
</file>

<file path=xl/ctrlProps/ctrlProp238.xml><?xml version="1.0" encoding="utf-8"?>
<formControlPr xmlns="http://schemas.microsoft.com/office/spreadsheetml/2009/9/main" objectType="CheckBox" fmlaLink="$AJ$39" lockText="1" noThreeD="1"/>
</file>

<file path=xl/ctrlProps/ctrlProp239.xml><?xml version="1.0" encoding="utf-8"?>
<formControlPr xmlns="http://schemas.microsoft.com/office/spreadsheetml/2009/9/main" objectType="CheckBox" fmlaLink="$AJ$40" lockText="1" noThreeD="1"/>
</file>

<file path=xl/ctrlProps/ctrlProp24.xml><?xml version="1.0" encoding="utf-8"?>
<formControlPr xmlns="http://schemas.microsoft.com/office/spreadsheetml/2009/9/main" objectType="CheckBox" fmlaLink="$S$40" lockText="1" noThreeD="1"/>
</file>

<file path=xl/ctrlProps/ctrlProp240.xml><?xml version="1.0" encoding="utf-8"?>
<formControlPr xmlns="http://schemas.microsoft.com/office/spreadsheetml/2009/9/main" objectType="CheckBox" fmlaLink="$AG$44" lockText="1" noThreeD="1"/>
</file>

<file path=xl/ctrlProps/ctrlProp241.xml><?xml version="1.0" encoding="utf-8"?>
<formControlPr xmlns="http://schemas.microsoft.com/office/spreadsheetml/2009/9/main" objectType="CheckBox" fmlaLink="$AG$45" lockText="1" noThreeD="1"/>
</file>

<file path=xl/ctrlProps/ctrlProp242.xml><?xml version="1.0" encoding="utf-8"?>
<formControlPr xmlns="http://schemas.microsoft.com/office/spreadsheetml/2009/9/main" objectType="CheckBox" fmlaLink="$AG$46" lockText="1" noThreeD="1"/>
</file>

<file path=xl/ctrlProps/ctrlProp243.xml><?xml version="1.0" encoding="utf-8"?>
<formControlPr xmlns="http://schemas.microsoft.com/office/spreadsheetml/2009/9/main" objectType="CheckBox" fmlaLink="$AH$44" lockText="1" noThreeD="1"/>
</file>

<file path=xl/ctrlProps/ctrlProp244.xml><?xml version="1.0" encoding="utf-8"?>
<formControlPr xmlns="http://schemas.microsoft.com/office/spreadsheetml/2009/9/main" objectType="CheckBox" fmlaLink="$AH$45" lockText="1" noThreeD="1"/>
</file>

<file path=xl/ctrlProps/ctrlProp245.xml><?xml version="1.0" encoding="utf-8"?>
<formControlPr xmlns="http://schemas.microsoft.com/office/spreadsheetml/2009/9/main" objectType="CheckBox" fmlaLink="$AH$46" lockText="1" noThreeD="1"/>
</file>

<file path=xl/ctrlProps/ctrlProp246.xml><?xml version="1.0" encoding="utf-8"?>
<formControlPr xmlns="http://schemas.microsoft.com/office/spreadsheetml/2009/9/main" objectType="CheckBox" fmlaLink="$AI$44" lockText="1" noThreeD="1"/>
</file>

<file path=xl/ctrlProps/ctrlProp247.xml><?xml version="1.0" encoding="utf-8"?>
<formControlPr xmlns="http://schemas.microsoft.com/office/spreadsheetml/2009/9/main" objectType="CheckBox" fmlaLink="$AI$45" lockText="1" noThreeD="1"/>
</file>

<file path=xl/ctrlProps/ctrlProp248.xml><?xml version="1.0" encoding="utf-8"?>
<formControlPr xmlns="http://schemas.microsoft.com/office/spreadsheetml/2009/9/main" objectType="CheckBox" fmlaLink="$AI$46" lockText="1" noThreeD="1"/>
</file>

<file path=xl/ctrlProps/ctrlProp249.xml><?xml version="1.0" encoding="utf-8"?>
<formControlPr xmlns="http://schemas.microsoft.com/office/spreadsheetml/2009/9/main" objectType="CheckBox" fmlaLink="$AJ$44" lockText="1" noThreeD="1"/>
</file>

<file path=xl/ctrlProps/ctrlProp25.xml><?xml version="1.0" encoding="utf-8"?>
<formControlPr xmlns="http://schemas.microsoft.com/office/spreadsheetml/2009/9/main" objectType="CheckBox" fmlaLink="$L$44" lockText="1" noThreeD="1"/>
</file>

<file path=xl/ctrlProps/ctrlProp250.xml><?xml version="1.0" encoding="utf-8"?>
<formControlPr xmlns="http://schemas.microsoft.com/office/spreadsheetml/2009/9/main" objectType="CheckBox" fmlaLink="$AJ$45" lockText="1" noThreeD="1"/>
</file>

<file path=xl/ctrlProps/ctrlProp251.xml><?xml version="1.0" encoding="utf-8"?>
<formControlPr xmlns="http://schemas.microsoft.com/office/spreadsheetml/2009/9/main" objectType="CheckBox" fmlaLink="$AJ$46" lockText="1" noThreeD="1"/>
</file>

<file path=xl/ctrlProps/ctrlProp252.xml><?xml version="1.0" encoding="utf-8"?>
<formControlPr xmlns="http://schemas.microsoft.com/office/spreadsheetml/2009/9/main" objectType="CheckBox" fmlaLink="$AT$38" lockText="1" noThreeD="1"/>
</file>

<file path=xl/ctrlProps/ctrlProp253.xml><?xml version="1.0" encoding="utf-8"?>
<formControlPr xmlns="http://schemas.microsoft.com/office/spreadsheetml/2009/9/main" objectType="CheckBox" fmlaLink="$AT$39" lockText="1" noThreeD="1"/>
</file>

<file path=xl/ctrlProps/ctrlProp254.xml><?xml version="1.0" encoding="utf-8"?>
<formControlPr xmlns="http://schemas.microsoft.com/office/spreadsheetml/2009/9/main" objectType="CheckBox" fmlaLink="$AT$40" lockText="1" noThreeD="1"/>
</file>

<file path=xl/ctrlProps/ctrlProp255.xml><?xml version="1.0" encoding="utf-8"?>
<formControlPr xmlns="http://schemas.microsoft.com/office/spreadsheetml/2009/9/main" objectType="CheckBox" fmlaLink="$AU$38" lockText="1" noThreeD="1"/>
</file>

<file path=xl/ctrlProps/ctrlProp256.xml><?xml version="1.0" encoding="utf-8"?>
<formControlPr xmlns="http://schemas.microsoft.com/office/spreadsheetml/2009/9/main" objectType="CheckBox" fmlaLink="$AU$39" lockText="1" noThreeD="1"/>
</file>

<file path=xl/ctrlProps/ctrlProp257.xml><?xml version="1.0" encoding="utf-8"?>
<formControlPr xmlns="http://schemas.microsoft.com/office/spreadsheetml/2009/9/main" objectType="CheckBox" fmlaLink="$AU$40" lockText="1" noThreeD="1"/>
</file>

<file path=xl/ctrlProps/ctrlProp258.xml><?xml version="1.0" encoding="utf-8"?>
<formControlPr xmlns="http://schemas.microsoft.com/office/spreadsheetml/2009/9/main" objectType="CheckBox" fmlaLink="$AV$38" lockText="1" noThreeD="1"/>
</file>

<file path=xl/ctrlProps/ctrlProp259.xml><?xml version="1.0" encoding="utf-8"?>
<formControlPr xmlns="http://schemas.microsoft.com/office/spreadsheetml/2009/9/main" objectType="CheckBox" fmlaLink="$AV$39" lockText="1" noThreeD="1"/>
</file>

<file path=xl/ctrlProps/ctrlProp26.xml><?xml version="1.0" encoding="utf-8"?>
<formControlPr xmlns="http://schemas.microsoft.com/office/spreadsheetml/2009/9/main" objectType="CheckBox" fmlaLink="$L$46" lockText="1" noThreeD="1"/>
</file>

<file path=xl/ctrlProps/ctrlProp260.xml><?xml version="1.0" encoding="utf-8"?>
<formControlPr xmlns="http://schemas.microsoft.com/office/spreadsheetml/2009/9/main" objectType="CheckBox" fmlaLink="$AV$40" lockText="1" noThreeD="1"/>
</file>

<file path=xl/ctrlProps/ctrlProp261.xml><?xml version="1.0" encoding="utf-8"?>
<formControlPr xmlns="http://schemas.microsoft.com/office/spreadsheetml/2009/9/main" objectType="CheckBox" fmlaLink="$AW$38" lockText="1" noThreeD="1"/>
</file>

<file path=xl/ctrlProps/ctrlProp262.xml><?xml version="1.0" encoding="utf-8"?>
<formControlPr xmlns="http://schemas.microsoft.com/office/spreadsheetml/2009/9/main" objectType="CheckBox" fmlaLink="$AW$39" lockText="1" noThreeD="1"/>
</file>

<file path=xl/ctrlProps/ctrlProp263.xml><?xml version="1.0" encoding="utf-8"?>
<formControlPr xmlns="http://schemas.microsoft.com/office/spreadsheetml/2009/9/main" objectType="CheckBox" fmlaLink="$AW$40" lockText="1" noThreeD="1"/>
</file>

<file path=xl/ctrlProps/ctrlProp264.xml><?xml version="1.0" encoding="utf-8"?>
<formControlPr xmlns="http://schemas.microsoft.com/office/spreadsheetml/2009/9/main" objectType="CheckBox" fmlaLink="$AT$44" lockText="1" noThreeD="1"/>
</file>

<file path=xl/ctrlProps/ctrlProp265.xml><?xml version="1.0" encoding="utf-8"?>
<formControlPr xmlns="http://schemas.microsoft.com/office/spreadsheetml/2009/9/main" objectType="CheckBox" fmlaLink="$AT$45" lockText="1" noThreeD="1"/>
</file>

<file path=xl/ctrlProps/ctrlProp266.xml><?xml version="1.0" encoding="utf-8"?>
<formControlPr xmlns="http://schemas.microsoft.com/office/spreadsheetml/2009/9/main" objectType="CheckBox" fmlaLink="$AT$46" lockText="1" noThreeD="1"/>
</file>

<file path=xl/ctrlProps/ctrlProp267.xml><?xml version="1.0" encoding="utf-8"?>
<formControlPr xmlns="http://schemas.microsoft.com/office/spreadsheetml/2009/9/main" objectType="CheckBox" fmlaLink="$AU$44" lockText="1" noThreeD="1"/>
</file>

<file path=xl/ctrlProps/ctrlProp268.xml><?xml version="1.0" encoding="utf-8"?>
<formControlPr xmlns="http://schemas.microsoft.com/office/spreadsheetml/2009/9/main" objectType="CheckBox" fmlaLink="$AU$45" lockText="1" noThreeD="1"/>
</file>

<file path=xl/ctrlProps/ctrlProp269.xml><?xml version="1.0" encoding="utf-8"?>
<formControlPr xmlns="http://schemas.microsoft.com/office/spreadsheetml/2009/9/main" objectType="CheckBox" fmlaLink="$AU$46" lockText="1" noThreeD="1"/>
</file>

<file path=xl/ctrlProps/ctrlProp27.xml><?xml version="1.0" encoding="utf-8"?>
<formControlPr xmlns="http://schemas.microsoft.com/office/spreadsheetml/2009/9/main" objectType="CheckBox" fmlaLink="$L$45" lockText="1" noThreeD="1"/>
</file>

<file path=xl/ctrlProps/ctrlProp270.xml><?xml version="1.0" encoding="utf-8"?>
<formControlPr xmlns="http://schemas.microsoft.com/office/spreadsheetml/2009/9/main" objectType="CheckBox" fmlaLink="$AV$44" lockText="1" noThreeD="1"/>
</file>

<file path=xl/ctrlProps/ctrlProp271.xml><?xml version="1.0" encoding="utf-8"?>
<formControlPr xmlns="http://schemas.microsoft.com/office/spreadsheetml/2009/9/main" objectType="CheckBox" fmlaLink="$AV$45" lockText="1" noThreeD="1"/>
</file>

<file path=xl/ctrlProps/ctrlProp272.xml><?xml version="1.0" encoding="utf-8"?>
<formControlPr xmlns="http://schemas.microsoft.com/office/spreadsheetml/2009/9/main" objectType="CheckBox" fmlaLink="$AV$46" lockText="1" noThreeD="1"/>
</file>

<file path=xl/ctrlProps/ctrlProp273.xml><?xml version="1.0" encoding="utf-8"?>
<formControlPr xmlns="http://schemas.microsoft.com/office/spreadsheetml/2009/9/main" objectType="CheckBox" fmlaLink="$AW$44" lockText="1" noThreeD="1"/>
</file>

<file path=xl/ctrlProps/ctrlProp274.xml><?xml version="1.0" encoding="utf-8"?>
<formControlPr xmlns="http://schemas.microsoft.com/office/spreadsheetml/2009/9/main" objectType="CheckBox" fmlaLink="$AW$45" lockText="1" noThreeD="1"/>
</file>

<file path=xl/ctrlProps/ctrlProp275.xml><?xml version="1.0" encoding="utf-8"?>
<formControlPr xmlns="http://schemas.microsoft.com/office/spreadsheetml/2009/9/main" objectType="CheckBox" fmlaLink="$AW$46" lockText="1" noThreeD="1"/>
</file>

<file path=xl/ctrlProps/ctrlProp276.xml><?xml version="1.0" encoding="utf-8"?>
<formControlPr xmlns="http://schemas.microsoft.com/office/spreadsheetml/2009/9/main" objectType="CheckBox" fmlaLink="$BG$38" lockText="1" noThreeD="1"/>
</file>

<file path=xl/ctrlProps/ctrlProp277.xml><?xml version="1.0" encoding="utf-8"?>
<formControlPr xmlns="http://schemas.microsoft.com/office/spreadsheetml/2009/9/main" objectType="CheckBox" fmlaLink="$BG$39" lockText="1" noThreeD="1"/>
</file>

<file path=xl/ctrlProps/ctrlProp278.xml><?xml version="1.0" encoding="utf-8"?>
<formControlPr xmlns="http://schemas.microsoft.com/office/spreadsheetml/2009/9/main" objectType="CheckBox" fmlaLink="$BG$40" lockText="1" noThreeD="1"/>
</file>

<file path=xl/ctrlProps/ctrlProp279.xml><?xml version="1.0" encoding="utf-8"?>
<formControlPr xmlns="http://schemas.microsoft.com/office/spreadsheetml/2009/9/main" objectType="CheckBox" fmlaLink="$BH$38" lockText="1" noThreeD="1"/>
</file>

<file path=xl/ctrlProps/ctrlProp28.xml><?xml version="1.0" encoding="utf-8"?>
<formControlPr xmlns="http://schemas.microsoft.com/office/spreadsheetml/2009/9/main" objectType="CheckBox" fmlaLink="$M$44" lockText="1" noThreeD="1"/>
</file>

<file path=xl/ctrlProps/ctrlProp280.xml><?xml version="1.0" encoding="utf-8"?>
<formControlPr xmlns="http://schemas.microsoft.com/office/spreadsheetml/2009/9/main" objectType="CheckBox" fmlaLink="$BH$39" lockText="1" noThreeD="1"/>
</file>

<file path=xl/ctrlProps/ctrlProp281.xml><?xml version="1.0" encoding="utf-8"?>
<formControlPr xmlns="http://schemas.microsoft.com/office/spreadsheetml/2009/9/main" objectType="CheckBox" fmlaLink="$BH$40" lockText="1" noThreeD="1"/>
</file>

<file path=xl/ctrlProps/ctrlProp282.xml><?xml version="1.0" encoding="utf-8"?>
<formControlPr xmlns="http://schemas.microsoft.com/office/spreadsheetml/2009/9/main" objectType="CheckBox" fmlaLink="$BI$38" lockText="1" noThreeD="1"/>
</file>

<file path=xl/ctrlProps/ctrlProp283.xml><?xml version="1.0" encoding="utf-8"?>
<formControlPr xmlns="http://schemas.microsoft.com/office/spreadsheetml/2009/9/main" objectType="CheckBox" fmlaLink="$BI$39" lockText="1" noThreeD="1"/>
</file>

<file path=xl/ctrlProps/ctrlProp284.xml><?xml version="1.0" encoding="utf-8"?>
<formControlPr xmlns="http://schemas.microsoft.com/office/spreadsheetml/2009/9/main" objectType="CheckBox" fmlaLink="$BI$40" lockText="1" noThreeD="1"/>
</file>

<file path=xl/ctrlProps/ctrlProp285.xml><?xml version="1.0" encoding="utf-8"?>
<formControlPr xmlns="http://schemas.microsoft.com/office/spreadsheetml/2009/9/main" objectType="CheckBox" fmlaLink="$BJ$38" lockText="1" noThreeD="1"/>
</file>

<file path=xl/ctrlProps/ctrlProp286.xml><?xml version="1.0" encoding="utf-8"?>
<formControlPr xmlns="http://schemas.microsoft.com/office/spreadsheetml/2009/9/main" objectType="CheckBox" fmlaLink="$BJ$39" lockText="1" noThreeD="1"/>
</file>

<file path=xl/ctrlProps/ctrlProp287.xml><?xml version="1.0" encoding="utf-8"?>
<formControlPr xmlns="http://schemas.microsoft.com/office/spreadsheetml/2009/9/main" objectType="CheckBox" fmlaLink="$BJ$40" lockText="1" noThreeD="1"/>
</file>

<file path=xl/ctrlProps/ctrlProp288.xml><?xml version="1.0" encoding="utf-8"?>
<formControlPr xmlns="http://schemas.microsoft.com/office/spreadsheetml/2009/9/main" objectType="CheckBox" fmlaLink="$BG$44" lockText="1" noThreeD="1"/>
</file>

<file path=xl/ctrlProps/ctrlProp289.xml><?xml version="1.0" encoding="utf-8"?>
<formControlPr xmlns="http://schemas.microsoft.com/office/spreadsheetml/2009/9/main" objectType="CheckBox" fmlaLink="$BG$45" lockText="1" noThreeD="1"/>
</file>

<file path=xl/ctrlProps/ctrlProp29.xml><?xml version="1.0" encoding="utf-8"?>
<formControlPr xmlns="http://schemas.microsoft.com/office/spreadsheetml/2009/9/main" objectType="CheckBox" fmlaLink="$M$45" lockText="1" noThreeD="1"/>
</file>

<file path=xl/ctrlProps/ctrlProp290.xml><?xml version="1.0" encoding="utf-8"?>
<formControlPr xmlns="http://schemas.microsoft.com/office/spreadsheetml/2009/9/main" objectType="CheckBox" fmlaLink="$BG$46" lockText="1" noThreeD="1"/>
</file>

<file path=xl/ctrlProps/ctrlProp291.xml><?xml version="1.0" encoding="utf-8"?>
<formControlPr xmlns="http://schemas.microsoft.com/office/spreadsheetml/2009/9/main" objectType="CheckBox" fmlaLink="$BH$44" lockText="1" noThreeD="1"/>
</file>

<file path=xl/ctrlProps/ctrlProp292.xml><?xml version="1.0" encoding="utf-8"?>
<formControlPr xmlns="http://schemas.microsoft.com/office/spreadsheetml/2009/9/main" objectType="CheckBox" fmlaLink="$BH$45" lockText="1" noThreeD="1"/>
</file>

<file path=xl/ctrlProps/ctrlProp293.xml><?xml version="1.0" encoding="utf-8"?>
<formControlPr xmlns="http://schemas.microsoft.com/office/spreadsheetml/2009/9/main" objectType="CheckBox" fmlaLink="$BH$46" lockText="1" noThreeD="1"/>
</file>

<file path=xl/ctrlProps/ctrlProp294.xml><?xml version="1.0" encoding="utf-8"?>
<formControlPr xmlns="http://schemas.microsoft.com/office/spreadsheetml/2009/9/main" objectType="CheckBox" fmlaLink="$BI$44" lockText="1" noThreeD="1"/>
</file>

<file path=xl/ctrlProps/ctrlProp295.xml><?xml version="1.0" encoding="utf-8"?>
<formControlPr xmlns="http://schemas.microsoft.com/office/spreadsheetml/2009/9/main" objectType="CheckBox" fmlaLink="$BI$45" lockText="1" noThreeD="1"/>
</file>

<file path=xl/ctrlProps/ctrlProp296.xml><?xml version="1.0" encoding="utf-8"?>
<formControlPr xmlns="http://schemas.microsoft.com/office/spreadsheetml/2009/9/main" objectType="CheckBox" fmlaLink="$BI$46" lockText="1" noThreeD="1"/>
</file>

<file path=xl/ctrlProps/ctrlProp297.xml><?xml version="1.0" encoding="utf-8"?>
<formControlPr xmlns="http://schemas.microsoft.com/office/spreadsheetml/2009/9/main" objectType="CheckBox" fmlaLink="$BJ$44" lockText="1" noThreeD="1"/>
</file>

<file path=xl/ctrlProps/ctrlProp298.xml><?xml version="1.0" encoding="utf-8"?>
<formControlPr xmlns="http://schemas.microsoft.com/office/spreadsheetml/2009/9/main" objectType="CheckBox" fmlaLink="$BJ$45" lockText="1" noThreeD="1"/>
</file>

<file path=xl/ctrlProps/ctrlProp299.xml><?xml version="1.0" encoding="utf-8"?>
<formControlPr xmlns="http://schemas.microsoft.com/office/spreadsheetml/2009/9/main" objectType="CheckBox" fmlaLink="$BJ$46" lockText="1" noThreeD="1"/>
</file>

<file path=xl/ctrlProps/ctrlProp3.xml><?xml version="1.0" encoding="utf-8"?>
<formControlPr xmlns="http://schemas.microsoft.com/office/spreadsheetml/2009/9/main" objectType="CheckBox" fmlaLink="$L$39" lockText="1" noThreeD="1"/>
</file>

<file path=xl/ctrlProps/ctrlProp30.xml><?xml version="1.0" encoding="utf-8"?>
<formControlPr xmlns="http://schemas.microsoft.com/office/spreadsheetml/2009/9/main" objectType="CheckBox" fmlaLink="$M$46" lockText="1" noThreeD="1"/>
</file>

<file path=xl/ctrlProps/ctrlProp300.xml><?xml version="1.0" encoding="utf-8"?>
<formControlPr xmlns="http://schemas.microsoft.com/office/spreadsheetml/2009/9/main" objectType="CheckBox" checked="Checked" fmlaLink="$AG$61" lockText="1" noThreeD="1"/>
</file>

<file path=xl/ctrlProps/ctrlProp301.xml><?xml version="1.0" encoding="utf-8"?>
<formControlPr xmlns="http://schemas.microsoft.com/office/spreadsheetml/2009/9/main" objectType="CheckBox" fmlaLink="$AG$62" lockText="1" noThreeD="1"/>
</file>

<file path=xl/ctrlProps/ctrlProp302.xml><?xml version="1.0" encoding="utf-8"?>
<formControlPr xmlns="http://schemas.microsoft.com/office/spreadsheetml/2009/9/main" objectType="CheckBox" fmlaLink="$AH$59" lockText="1" noThreeD="1"/>
</file>

<file path=xl/ctrlProps/ctrlProp303.xml><?xml version="1.0" encoding="utf-8"?>
<formControlPr xmlns="http://schemas.microsoft.com/office/spreadsheetml/2009/9/main" objectType="CheckBox" fmlaLink="$AH$60" lockText="1" noThreeD="1"/>
</file>

<file path=xl/ctrlProps/ctrlProp304.xml><?xml version="1.0" encoding="utf-8"?>
<formControlPr xmlns="http://schemas.microsoft.com/office/spreadsheetml/2009/9/main" objectType="CheckBox" checked="Checked" fmlaLink="$AH$61" lockText="1" noThreeD="1"/>
</file>

<file path=xl/ctrlProps/ctrlProp305.xml><?xml version="1.0" encoding="utf-8"?>
<formControlPr xmlns="http://schemas.microsoft.com/office/spreadsheetml/2009/9/main" objectType="CheckBox" fmlaLink="$AH$62" lockText="1" noThreeD="1"/>
</file>

<file path=xl/ctrlProps/ctrlProp306.xml><?xml version="1.0" encoding="utf-8"?>
<formControlPr xmlns="http://schemas.microsoft.com/office/spreadsheetml/2009/9/main" objectType="CheckBox" fmlaLink="$AI$59" lockText="1" noThreeD="1"/>
</file>

<file path=xl/ctrlProps/ctrlProp307.xml><?xml version="1.0" encoding="utf-8"?>
<formControlPr xmlns="http://schemas.microsoft.com/office/spreadsheetml/2009/9/main" objectType="CheckBox" fmlaLink="$AI$60" lockText="1" noThreeD="1"/>
</file>

<file path=xl/ctrlProps/ctrlProp308.xml><?xml version="1.0" encoding="utf-8"?>
<formControlPr xmlns="http://schemas.microsoft.com/office/spreadsheetml/2009/9/main" objectType="CheckBox" fmlaLink="$AI$61" lockText="1" noThreeD="1"/>
</file>

<file path=xl/ctrlProps/ctrlProp309.xml><?xml version="1.0" encoding="utf-8"?>
<formControlPr xmlns="http://schemas.microsoft.com/office/spreadsheetml/2009/9/main" objectType="CheckBox" fmlaLink="$AI$62" lockText="1" noThreeD="1"/>
</file>

<file path=xl/ctrlProps/ctrlProp31.xml><?xml version="1.0" encoding="utf-8"?>
<formControlPr xmlns="http://schemas.microsoft.com/office/spreadsheetml/2009/9/main" objectType="CheckBox" fmlaLink="$N$44" lockText="1" noThreeD="1"/>
</file>

<file path=xl/ctrlProps/ctrlProp310.xml><?xml version="1.0" encoding="utf-8"?>
<formControlPr xmlns="http://schemas.microsoft.com/office/spreadsheetml/2009/9/main" objectType="CheckBox" fmlaLink="$AJ$59" lockText="1" noThreeD="1"/>
</file>

<file path=xl/ctrlProps/ctrlProp311.xml><?xml version="1.0" encoding="utf-8"?>
<formControlPr xmlns="http://schemas.microsoft.com/office/spreadsheetml/2009/9/main" objectType="CheckBox" fmlaLink="$AJ$60" lockText="1" noThreeD="1"/>
</file>

<file path=xl/ctrlProps/ctrlProp312.xml><?xml version="1.0" encoding="utf-8"?>
<formControlPr xmlns="http://schemas.microsoft.com/office/spreadsheetml/2009/9/main" objectType="CheckBox" fmlaLink="$AJ$61" lockText="1" noThreeD="1"/>
</file>

<file path=xl/ctrlProps/ctrlProp313.xml><?xml version="1.0" encoding="utf-8"?>
<formControlPr xmlns="http://schemas.microsoft.com/office/spreadsheetml/2009/9/main" objectType="CheckBox" fmlaLink="$AJ$62" lockText="1" noThreeD="1"/>
</file>

<file path=xl/ctrlProps/ctrlProp314.xml><?xml version="1.0" encoding="utf-8"?>
<formControlPr xmlns="http://schemas.microsoft.com/office/spreadsheetml/2009/9/main" objectType="CheckBox" fmlaLink="$AK$59" lockText="1" noThreeD="1"/>
</file>

<file path=xl/ctrlProps/ctrlProp315.xml><?xml version="1.0" encoding="utf-8"?>
<formControlPr xmlns="http://schemas.microsoft.com/office/spreadsheetml/2009/9/main" objectType="CheckBox" fmlaLink="$AK$60" lockText="1" noThreeD="1"/>
</file>

<file path=xl/ctrlProps/ctrlProp316.xml><?xml version="1.0" encoding="utf-8"?>
<formControlPr xmlns="http://schemas.microsoft.com/office/spreadsheetml/2009/9/main" objectType="CheckBox" fmlaLink="$AK$61" lockText="1" noThreeD="1"/>
</file>

<file path=xl/ctrlProps/ctrlProp317.xml><?xml version="1.0" encoding="utf-8"?>
<formControlPr xmlns="http://schemas.microsoft.com/office/spreadsheetml/2009/9/main" objectType="CheckBox" fmlaLink="$AK$62" lockText="1" noThreeD="1"/>
</file>

<file path=xl/ctrlProps/ctrlProp318.xml><?xml version="1.0" encoding="utf-8"?>
<formControlPr xmlns="http://schemas.microsoft.com/office/spreadsheetml/2009/9/main" objectType="CheckBox" fmlaLink="$AL$59" lockText="1" noThreeD="1"/>
</file>

<file path=xl/ctrlProps/ctrlProp319.xml><?xml version="1.0" encoding="utf-8"?>
<formControlPr xmlns="http://schemas.microsoft.com/office/spreadsheetml/2009/9/main" objectType="CheckBox" fmlaLink="$AL$60" lockText="1" noThreeD="1"/>
</file>

<file path=xl/ctrlProps/ctrlProp32.xml><?xml version="1.0" encoding="utf-8"?>
<formControlPr xmlns="http://schemas.microsoft.com/office/spreadsheetml/2009/9/main" objectType="CheckBox" fmlaLink="$N$45" lockText="1" noThreeD="1"/>
</file>

<file path=xl/ctrlProps/ctrlProp320.xml><?xml version="1.0" encoding="utf-8"?>
<formControlPr xmlns="http://schemas.microsoft.com/office/spreadsheetml/2009/9/main" objectType="CheckBox" fmlaLink="$AL$61" lockText="1" noThreeD="1"/>
</file>

<file path=xl/ctrlProps/ctrlProp321.xml><?xml version="1.0" encoding="utf-8"?>
<formControlPr xmlns="http://schemas.microsoft.com/office/spreadsheetml/2009/9/main" objectType="CheckBox" fmlaLink="$AL$62" lockText="1" noThreeD="1"/>
</file>

<file path=xl/ctrlProps/ctrlProp322.xml><?xml version="1.0" encoding="utf-8"?>
<formControlPr xmlns="http://schemas.microsoft.com/office/spreadsheetml/2009/9/main" objectType="CheckBox" fmlaLink="$AM$59" lockText="1" noThreeD="1"/>
</file>

<file path=xl/ctrlProps/ctrlProp323.xml><?xml version="1.0" encoding="utf-8"?>
<formControlPr xmlns="http://schemas.microsoft.com/office/spreadsheetml/2009/9/main" objectType="CheckBox" fmlaLink="$AM$60" lockText="1" noThreeD="1"/>
</file>

<file path=xl/ctrlProps/ctrlProp324.xml><?xml version="1.0" encoding="utf-8"?>
<formControlPr xmlns="http://schemas.microsoft.com/office/spreadsheetml/2009/9/main" objectType="CheckBox" fmlaLink="$AM$61" lockText="1" noThreeD="1"/>
</file>

<file path=xl/ctrlProps/ctrlProp325.xml><?xml version="1.0" encoding="utf-8"?>
<formControlPr xmlns="http://schemas.microsoft.com/office/spreadsheetml/2009/9/main" objectType="CheckBox" fmlaLink="$AM$62" lockText="1" noThreeD="1"/>
</file>

<file path=xl/ctrlProps/ctrlProp326.xml><?xml version="1.0" encoding="utf-8"?>
<formControlPr xmlns="http://schemas.microsoft.com/office/spreadsheetml/2009/9/main" objectType="CheckBox" fmlaLink="$AN$59" lockText="1" noThreeD="1"/>
</file>

<file path=xl/ctrlProps/ctrlProp327.xml><?xml version="1.0" encoding="utf-8"?>
<formControlPr xmlns="http://schemas.microsoft.com/office/spreadsheetml/2009/9/main" objectType="CheckBox" fmlaLink="$AN$60" lockText="1" noThreeD="1"/>
</file>

<file path=xl/ctrlProps/ctrlProp328.xml><?xml version="1.0" encoding="utf-8"?>
<formControlPr xmlns="http://schemas.microsoft.com/office/spreadsheetml/2009/9/main" objectType="CheckBox" fmlaLink="$AN$61" lockText="1" noThreeD="1"/>
</file>

<file path=xl/ctrlProps/ctrlProp329.xml><?xml version="1.0" encoding="utf-8"?>
<formControlPr xmlns="http://schemas.microsoft.com/office/spreadsheetml/2009/9/main" objectType="CheckBox" fmlaLink="$AN$62" lockText="1" noThreeD="1"/>
</file>

<file path=xl/ctrlProps/ctrlProp33.xml><?xml version="1.0" encoding="utf-8"?>
<formControlPr xmlns="http://schemas.microsoft.com/office/spreadsheetml/2009/9/main" objectType="CheckBox" fmlaLink="$N$46" lockText="1" noThreeD="1"/>
</file>

<file path=xl/ctrlProps/ctrlProp34.xml><?xml version="1.0" encoding="utf-8"?>
<formControlPr xmlns="http://schemas.microsoft.com/office/spreadsheetml/2009/9/main" objectType="CheckBox" fmlaLink="$O$44" lockText="1" noThreeD="1"/>
</file>

<file path=xl/ctrlProps/ctrlProp35.xml><?xml version="1.0" encoding="utf-8"?>
<formControlPr xmlns="http://schemas.microsoft.com/office/spreadsheetml/2009/9/main" objectType="CheckBox" fmlaLink="$O$45" lockText="1" noThreeD="1"/>
</file>

<file path=xl/ctrlProps/ctrlProp36.xml><?xml version="1.0" encoding="utf-8"?>
<formControlPr xmlns="http://schemas.microsoft.com/office/spreadsheetml/2009/9/main" objectType="CheckBox" fmlaLink="$O$46" lockText="1" noThreeD="1"/>
</file>

<file path=xl/ctrlProps/ctrlProp37.xml><?xml version="1.0" encoding="utf-8"?>
<formControlPr xmlns="http://schemas.microsoft.com/office/spreadsheetml/2009/9/main" objectType="CheckBox" fmlaLink="$P$44" lockText="1" noThreeD="1"/>
</file>

<file path=xl/ctrlProps/ctrlProp38.xml><?xml version="1.0" encoding="utf-8"?>
<formControlPr xmlns="http://schemas.microsoft.com/office/spreadsheetml/2009/9/main" objectType="CheckBox" fmlaLink="$P$45" lockText="1" noThreeD="1"/>
</file>

<file path=xl/ctrlProps/ctrlProp39.xml><?xml version="1.0" encoding="utf-8"?>
<formControlPr xmlns="http://schemas.microsoft.com/office/spreadsheetml/2009/9/main" objectType="CheckBox" fmlaLink="$P$46" lockText="1" noThreeD="1"/>
</file>

<file path=xl/ctrlProps/ctrlProp4.xml><?xml version="1.0" encoding="utf-8"?>
<formControlPr xmlns="http://schemas.microsoft.com/office/spreadsheetml/2009/9/main" objectType="CheckBox" fmlaLink="$M$38" lockText="1" noThreeD="1"/>
</file>

<file path=xl/ctrlProps/ctrlProp40.xml><?xml version="1.0" encoding="utf-8"?>
<formControlPr xmlns="http://schemas.microsoft.com/office/spreadsheetml/2009/9/main" objectType="CheckBox" fmlaLink="$Q$44" lockText="1" noThreeD="1"/>
</file>

<file path=xl/ctrlProps/ctrlProp41.xml><?xml version="1.0" encoding="utf-8"?>
<formControlPr xmlns="http://schemas.microsoft.com/office/spreadsheetml/2009/9/main" objectType="CheckBox" fmlaLink="$Q$45" lockText="1" noThreeD="1"/>
</file>

<file path=xl/ctrlProps/ctrlProp42.xml><?xml version="1.0" encoding="utf-8"?>
<formControlPr xmlns="http://schemas.microsoft.com/office/spreadsheetml/2009/9/main" objectType="CheckBox" fmlaLink="$Q$46" lockText="1" noThreeD="1"/>
</file>

<file path=xl/ctrlProps/ctrlProp43.xml><?xml version="1.0" encoding="utf-8"?>
<formControlPr xmlns="http://schemas.microsoft.com/office/spreadsheetml/2009/9/main" objectType="CheckBox" fmlaLink="$R$44" lockText="1" noThreeD="1"/>
</file>

<file path=xl/ctrlProps/ctrlProp44.xml><?xml version="1.0" encoding="utf-8"?>
<formControlPr xmlns="http://schemas.microsoft.com/office/spreadsheetml/2009/9/main" objectType="CheckBox" fmlaLink="$R$45" lockText="1" noThreeD="1"/>
</file>

<file path=xl/ctrlProps/ctrlProp45.xml><?xml version="1.0" encoding="utf-8"?>
<formControlPr xmlns="http://schemas.microsoft.com/office/spreadsheetml/2009/9/main" objectType="CheckBox" fmlaLink="$R$46" lockText="1" noThreeD="1"/>
</file>

<file path=xl/ctrlProps/ctrlProp46.xml><?xml version="1.0" encoding="utf-8"?>
<formControlPr xmlns="http://schemas.microsoft.com/office/spreadsheetml/2009/9/main" objectType="CheckBox" fmlaLink="$S$44" lockText="1" noThreeD="1"/>
</file>

<file path=xl/ctrlProps/ctrlProp47.xml><?xml version="1.0" encoding="utf-8"?>
<formControlPr xmlns="http://schemas.microsoft.com/office/spreadsheetml/2009/9/main" objectType="CheckBox" fmlaLink="$S$45" lockText="1" noThreeD="1"/>
</file>

<file path=xl/ctrlProps/ctrlProp48.xml><?xml version="1.0" encoding="utf-8"?>
<formControlPr xmlns="http://schemas.microsoft.com/office/spreadsheetml/2009/9/main" objectType="CheckBox" fmlaLink="$S$46" lockText="1" noThreeD="1"/>
</file>

<file path=xl/ctrlProps/ctrlProp49.xml><?xml version="1.0" encoding="utf-8"?>
<formControlPr xmlns="http://schemas.microsoft.com/office/spreadsheetml/2009/9/main" objectType="CheckBox" fmlaLink="$Y$38" lockText="1" noThreeD="1"/>
</file>

<file path=xl/ctrlProps/ctrlProp5.xml><?xml version="1.0" encoding="utf-8"?>
<formControlPr xmlns="http://schemas.microsoft.com/office/spreadsheetml/2009/9/main" objectType="CheckBox" fmlaLink="$M$39" lockText="1" noThreeD="1"/>
</file>

<file path=xl/ctrlProps/ctrlProp50.xml><?xml version="1.0" encoding="utf-8"?>
<formControlPr xmlns="http://schemas.microsoft.com/office/spreadsheetml/2009/9/main" objectType="CheckBox" checked="Checked" fmlaLink="$Y$40" lockText="1" noThreeD="1"/>
</file>

<file path=xl/ctrlProps/ctrlProp51.xml><?xml version="1.0" encoding="utf-8"?>
<formControlPr xmlns="http://schemas.microsoft.com/office/spreadsheetml/2009/9/main" objectType="CheckBox" fmlaLink="$Y$39" lockText="1" noThreeD="1"/>
</file>

<file path=xl/ctrlProps/ctrlProp52.xml><?xml version="1.0" encoding="utf-8"?>
<formControlPr xmlns="http://schemas.microsoft.com/office/spreadsheetml/2009/9/main" objectType="CheckBox" fmlaLink="$Z$38" lockText="1" noThreeD="1"/>
</file>

<file path=xl/ctrlProps/ctrlProp53.xml><?xml version="1.0" encoding="utf-8"?>
<formControlPr xmlns="http://schemas.microsoft.com/office/spreadsheetml/2009/9/main" objectType="CheckBox" fmlaLink="$Z$39" lockText="1" noThreeD="1"/>
</file>

<file path=xl/ctrlProps/ctrlProp54.xml><?xml version="1.0" encoding="utf-8"?>
<formControlPr xmlns="http://schemas.microsoft.com/office/spreadsheetml/2009/9/main" objectType="CheckBox" checked="Checked" fmlaLink="$Z$40" lockText="1" noThreeD="1"/>
</file>

<file path=xl/ctrlProps/ctrlProp55.xml><?xml version="1.0" encoding="utf-8"?>
<formControlPr xmlns="http://schemas.microsoft.com/office/spreadsheetml/2009/9/main" objectType="CheckBox" fmlaLink="$AA$38" lockText="1" noThreeD="1"/>
</file>

<file path=xl/ctrlProps/ctrlProp56.xml><?xml version="1.0" encoding="utf-8"?>
<formControlPr xmlns="http://schemas.microsoft.com/office/spreadsheetml/2009/9/main" objectType="CheckBox" fmlaLink="$AA$39" lockText="1" noThreeD="1"/>
</file>

<file path=xl/ctrlProps/ctrlProp57.xml><?xml version="1.0" encoding="utf-8"?>
<formControlPr xmlns="http://schemas.microsoft.com/office/spreadsheetml/2009/9/main" objectType="CheckBox" fmlaLink="$AA$40" lockText="1" noThreeD="1"/>
</file>

<file path=xl/ctrlProps/ctrlProp58.xml><?xml version="1.0" encoding="utf-8"?>
<formControlPr xmlns="http://schemas.microsoft.com/office/spreadsheetml/2009/9/main" objectType="CheckBox" fmlaLink="$AB$38" lockText="1" noThreeD="1"/>
</file>

<file path=xl/ctrlProps/ctrlProp59.xml><?xml version="1.0" encoding="utf-8"?>
<formControlPr xmlns="http://schemas.microsoft.com/office/spreadsheetml/2009/9/main" objectType="CheckBox" fmlaLink="$AB$39" lockText="1" noThreeD="1"/>
</file>

<file path=xl/ctrlProps/ctrlProp6.xml><?xml version="1.0" encoding="utf-8"?>
<formControlPr xmlns="http://schemas.microsoft.com/office/spreadsheetml/2009/9/main" objectType="CheckBox" checked="Checked" fmlaLink="$M$40" lockText="1" noThreeD="1"/>
</file>

<file path=xl/ctrlProps/ctrlProp60.xml><?xml version="1.0" encoding="utf-8"?>
<formControlPr xmlns="http://schemas.microsoft.com/office/spreadsheetml/2009/9/main" objectType="CheckBox" fmlaLink="$AB$40" lockText="1" noThreeD="1"/>
</file>

<file path=xl/ctrlProps/ctrlProp61.xml><?xml version="1.0" encoding="utf-8"?>
<formControlPr xmlns="http://schemas.microsoft.com/office/spreadsheetml/2009/9/main" objectType="CheckBox" fmlaLink="$AC$38" lockText="1" noThreeD="1"/>
</file>

<file path=xl/ctrlProps/ctrlProp62.xml><?xml version="1.0" encoding="utf-8"?>
<formControlPr xmlns="http://schemas.microsoft.com/office/spreadsheetml/2009/9/main" objectType="CheckBox" fmlaLink="$AC$39" lockText="1" noThreeD="1"/>
</file>

<file path=xl/ctrlProps/ctrlProp63.xml><?xml version="1.0" encoding="utf-8"?>
<formControlPr xmlns="http://schemas.microsoft.com/office/spreadsheetml/2009/9/main" objectType="CheckBox" fmlaLink="$AC$40" lockText="1" noThreeD="1"/>
</file>

<file path=xl/ctrlProps/ctrlProp64.xml><?xml version="1.0" encoding="utf-8"?>
<formControlPr xmlns="http://schemas.microsoft.com/office/spreadsheetml/2009/9/main" objectType="CheckBox" fmlaLink="$AD$38" lockText="1" noThreeD="1"/>
</file>

<file path=xl/ctrlProps/ctrlProp65.xml><?xml version="1.0" encoding="utf-8"?>
<formControlPr xmlns="http://schemas.microsoft.com/office/spreadsheetml/2009/9/main" objectType="CheckBox" fmlaLink="$AD$39" lockText="1" noThreeD="1"/>
</file>

<file path=xl/ctrlProps/ctrlProp66.xml><?xml version="1.0" encoding="utf-8"?>
<formControlPr xmlns="http://schemas.microsoft.com/office/spreadsheetml/2009/9/main" objectType="CheckBox" fmlaLink="$AD$40" lockText="1" noThreeD="1"/>
</file>

<file path=xl/ctrlProps/ctrlProp67.xml><?xml version="1.0" encoding="utf-8"?>
<formControlPr xmlns="http://schemas.microsoft.com/office/spreadsheetml/2009/9/main" objectType="CheckBox" fmlaLink="$AE$38" lockText="1" noThreeD="1"/>
</file>

<file path=xl/ctrlProps/ctrlProp68.xml><?xml version="1.0" encoding="utf-8"?>
<formControlPr xmlns="http://schemas.microsoft.com/office/spreadsheetml/2009/9/main" objectType="CheckBox" fmlaLink="$AE$39" lockText="1" noThreeD="1"/>
</file>

<file path=xl/ctrlProps/ctrlProp69.xml><?xml version="1.0" encoding="utf-8"?>
<formControlPr xmlns="http://schemas.microsoft.com/office/spreadsheetml/2009/9/main" objectType="CheckBox" fmlaLink="$AE$40" lockText="1" noThreeD="1"/>
</file>

<file path=xl/ctrlProps/ctrlProp7.xml><?xml version="1.0" encoding="utf-8"?>
<formControlPr xmlns="http://schemas.microsoft.com/office/spreadsheetml/2009/9/main" objectType="CheckBox" fmlaLink="$N$38" lockText="1" noThreeD="1"/>
</file>

<file path=xl/ctrlProps/ctrlProp70.xml><?xml version="1.0" encoding="utf-8"?>
<formControlPr xmlns="http://schemas.microsoft.com/office/spreadsheetml/2009/9/main" objectType="CheckBox" fmlaLink="$AF$38" lockText="1" noThreeD="1"/>
</file>

<file path=xl/ctrlProps/ctrlProp71.xml><?xml version="1.0" encoding="utf-8"?>
<formControlPr xmlns="http://schemas.microsoft.com/office/spreadsheetml/2009/9/main" objectType="CheckBox" fmlaLink="$AF$39" lockText="1" noThreeD="1"/>
</file>

<file path=xl/ctrlProps/ctrlProp72.xml><?xml version="1.0" encoding="utf-8"?>
<formControlPr xmlns="http://schemas.microsoft.com/office/spreadsheetml/2009/9/main" objectType="CheckBox" fmlaLink="$AF$40" lockText="1" noThreeD="1"/>
</file>

<file path=xl/ctrlProps/ctrlProp73.xml><?xml version="1.0" encoding="utf-8"?>
<formControlPr xmlns="http://schemas.microsoft.com/office/spreadsheetml/2009/9/main" objectType="CheckBox" fmlaLink="$Y$44" lockText="1" noThreeD="1"/>
</file>

<file path=xl/ctrlProps/ctrlProp74.xml><?xml version="1.0" encoding="utf-8"?>
<formControlPr xmlns="http://schemas.microsoft.com/office/spreadsheetml/2009/9/main" objectType="CheckBox" fmlaLink="$Y$46" lockText="1" noThreeD="1"/>
</file>

<file path=xl/ctrlProps/ctrlProp75.xml><?xml version="1.0" encoding="utf-8"?>
<formControlPr xmlns="http://schemas.microsoft.com/office/spreadsheetml/2009/9/main" objectType="CheckBox" fmlaLink="$Y$45" lockText="1" noThreeD="1"/>
</file>

<file path=xl/ctrlProps/ctrlProp76.xml><?xml version="1.0" encoding="utf-8"?>
<formControlPr xmlns="http://schemas.microsoft.com/office/spreadsheetml/2009/9/main" objectType="CheckBox" fmlaLink="$Z$44" lockText="1" noThreeD="1"/>
</file>

<file path=xl/ctrlProps/ctrlProp77.xml><?xml version="1.0" encoding="utf-8"?>
<formControlPr xmlns="http://schemas.microsoft.com/office/spreadsheetml/2009/9/main" objectType="CheckBox" fmlaLink="$Z$45" lockText="1" noThreeD="1"/>
</file>

<file path=xl/ctrlProps/ctrlProp78.xml><?xml version="1.0" encoding="utf-8"?>
<formControlPr xmlns="http://schemas.microsoft.com/office/spreadsheetml/2009/9/main" objectType="CheckBox" fmlaLink="$Z$46" lockText="1" noThreeD="1"/>
</file>

<file path=xl/ctrlProps/ctrlProp79.xml><?xml version="1.0" encoding="utf-8"?>
<formControlPr xmlns="http://schemas.microsoft.com/office/spreadsheetml/2009/9/main" objectType="CheckBox" fmlaLink="$AA$44" lockText="1" noThreeD="1"/>
</file>

<file path=xl/ctrlProps/ctrlProp8.xml><?xml version="1.0" encoding="utf-8"?>
<formControlPr xmlns="http://schemas.microsoft.com/office/spreadsheetml/2009/9/main" objectType="CheckBox" fmlaLink="$N$39" lockText="1" noThreeD="1"/>
</file>

<file path=xl/ctrlProps/ctrlProp80.xml><?xml version="1.0" encoding="utf-8"?>
<formControlPr xmlns="http://schemas.microsoft.com/office/spreadsheetml/2009/9/main" objectType="CheckBox" fmlaLink="$AA$45" lockText="1" noThreeD="1"/>
</file>

<file path=xl/ctrlProps/ctrlProp81.xml><?xml version="1.0" encoding="utf-8"?>
<formControlPr xmlns="http://schemas.microsoft.com/office/spreadsheetml/2009/9/main" objectType="CheckBox" fmlaLink="$AA$46" lockText="1" noThreeD="1"/>
</file>

<file path=xl/ctrlProps/ctrlProp82.xml><?xml version="1.0" encoding="utf-8"?>
<formControlPr xmlns="http://schemas.microsoft.com/office/spreadsheetml/2009/9/main" objectType="CheckBox" fmlaLink="$AB$44" lockText="1" noThreeD="1"/>
</file>

<file path=xl/ctrlProps/ctrlProp83.xml><?xml version="1.0" encoding="utf-8"?>
<formControlPr xmlns="http://schemas.microsoft.com/office/spreadsheetml/2009/9/main" objectType="CheckBox" fmlaLink="$AB$45" lockText="1" noThreeD="1"/>
</file>

<file path=xl/ctrlProps/ctrlProp84.xml><?xml version="1.0" encoding="utf-8"?>
<formControlPr xmlns="http://schemas.microsoft.com/office/spreadsheetml/2009/9/main" objectType="CheckBox" fmlaLink="$AB$46" lockText="1" noThreeD="1"/>
</file>

<file path=xl/ctrlProps/ctrlProp85.xml><?xml version="1.0" encoding="utf-8"?>
<formControlPr xmlns="http://schemas.microsoft.com/office/spreadsheetml/2009/9/main" objectType="CheckBox" fmlaLink="$AC$44" lockText="1" noThreeD="1"/>
</file>

<file path=xl/ctrlProps/ctrlProp86.xml><?xml version="1.0" encoding="utf-8"?>
<formControlPr xmlns="http://schemas.microsoft.com/office/spreadsheetml/2009/9/main" objectType="CheckBox" fmlaLink="$AC$45" lockText="1" noThreeD="1"/>
</file>

<file path=xl/ctrlProps/ctrlProp87.xml><?xml version="1.0" encoding="utf-8"?>
<formControlPr xmlns="http://schemas.microsoft.com/office/spreadsheetml/2009/9/main" objectType="CheckBox" fmlaLink="$AC$46" lockText="1" noThreeD="1"/>
</file>

<file path=xl/ctrlProps/ctrlProp88.xml><?xml version="1.0" encoding="utf-8"?>
<formControlPr xmlns="http://schemas.microsoft.com/office/spreadsheetml/2009/9/main" objectType="CheckBox" fmlaLink="$AD$44" lockText="1" noThreeD="1"/>
</file>

<file path=xl/ctrlProps/ctrlProp89.xml><?xml version="1.0" encoding="utf-8"?>
<formControlPr xmlns="http://schemas.microsoft.com/office/spreadsheetml/2009/9/main" objectType="CheckBox" fmlaLink="$AD$45" lockText="1" noThreeD="1"/>
</file>

<file path=xl/ctrlProps/ctrlProp9.xml><?xml version="1.0" encoding="utf-8"?>
<formControlPr xmlns="http://schemas.microsoft.com/office/spreadsheetml/2009/9/main" objectType="CheckBox" fmlaLink="$N$40" lockText="1" noThreeD="1"/>
</file>

<file path=xl/ctrlProps/ctrlProp90.xml><?xml version="1.0" encoding="utf-8"?>
<formControlPr xmlns="http://schemas.microsoft.com/office/spreadsheetml/2009/9/main" objectType="CheckBox" fmlaLink="$AD$46" lockText="1" noThreeD="1"/>
</file>

<file path=xl/ctrlProps/ctrlProp91.xml><?xml version="1.0" encoding="utf-8"?>
<formControlPr xmlns="http://schemas.microsoft.com/office/spreadsheetml/2009/9/main" objectType="CheckBox" fmlaLink="$AE$44" lockText="1" noThreeD="1"/>
</file>

<file path=xl/ctrlProps/ctrlProp92.xml><?xml version="1.0" encoding="utf-8"?>
<formControlPr xmlns="http://schemas.microsoft.com/office/spreadsheetml/2009/9/main" objectType="CheckBox" fmlaLink="$AE$45" lockText="1" noThreeD="1"/>
</file>

<file path=xl/ctrlProps/ctrlProp93.xml><?xml version="1.0" encoding="utf-8"?>
<formControlPr xmlns="http://schemas.microsoft.com/office/spreadsheetml/2009/9/main" objectType="CheckBox" fmlaLink="$AE$46" lockText="1" noThreeD="1"/>
</file>

<file path=xl/ctrlProps/ctrlProp94.xml><?xml version="1.0" encoding="utf-8"?>
<formControlPr xmlns="http://schemas.microsoft.com/office/spreadsheetml/2009/9/main" objectType="CheckBox" fmlaLink="$AF$44" lockText="1" noThreeD="1"/>
</file>

<file path=xl/ctrlProps/ctrlProp95.xml><?xml version="1.0" encoding="utf-8"?>
<formControlPr xmlns="http://schemas.microsoft.com/office/spreadsheetml/2009/9/main" objectType="CheckBox" fmlaLink="$AF$45" lockText="1" noThreeD="1"/>
</file>

<file path=xl/ctrlProps/ctrlProp96.xml><?xml version="1.0" encoding="utf-8"?>
<formControlPr xmlns="http://schemas.microsoft.com/office/spreadsheetml/2009/9/main" objectType="CheckBox" fmlaLink="$AF$46" lockText="1" noThreeD="1"/>
</file>

<file path=xl/ctrlProps/ctrlProp97.xml><?xml version="1.0" encoding="utf-8"?>
<formControlPr xmlns="http://schemas.microsoft.com/office/spreadsheetml/2009/9/main" objectType="CheckBox" checked="Checked" fmlaLink="$AB$30" lockText="1" noThreeD="1"/>
</file>

<file path=xl/ctrlProps/ctrlProp98.xml><?xml version="1.0" encoding="utf-8"?>
<formControlPr xmlns="http://schemas.microsoft.com/office/spreadsheetml/2009/9/main" objectType="CheckBox" fmlaLink="$AB$48" lockText="1" noThreeD="1"/>
</file>

<file path=xl/ctrlProps/ctrlProp99.xml><?xml version="1.0" encoding="utf-8"?>
<formControlPr xmlns="http://schemas.microsoft.com/office/spreadsheetml/2009/9/main" objectType="CheckBox" checked="Checked" fmlaLink="$O$30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14288</xdr:colOff>
      <xdr:row>69</xdr:row>
      <xdr:rowOff>9525</xdr:rowOff>
    </xdr:from>
    <xdr:to>
      <xdr:col>62</xdr:col>
      <xdr:colOff>19050</xdr:colOff>
      <xdr:row>82</xdr:row>
      <xdr:rowOff>166688</xdr:rowOff>
    </xdr:to>
    <xdr:pic>
      <xdr:nvPicPr>
        <xdr:cNvPr id="394" name="Immagine 393" descr="Risultati immagini per lenovo SR9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30888" y="12925425"/>
          <a:ext cx="5043487" cy="2662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36</xdr:row>
          <xdr:rowOff>171450</xdr:rowOff>
        </xdr:from>
        <xdr:to>
          <xdr:col>12</xdr:col>
          <xdr:colOff>28575</xdr:colOff>
          <xdr:row>38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38</xdr:row>
          <xdr:rowOff>161925</xdr:rowOff>
        </xdr:from>
        <xdr:to>
          <xdr:col>12</xdr:col>
          <xdr:colOff>28575</xdr:colOff>
          <xdr:row>40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37</xdr:row>
          <xdr:rowOff>171450</xdr:rowOff>
        </xdr:from>
        <xdr:to>
          <xdr:col>12</xdr:col>
          <xdr:colOff>28575</xdr:colOff>
          <xdr:row>39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36</xdr:row>
          <xdr:rowOff>171450</xdr:rowOff>
        </xdr:from>
        <xdr:to>
          <xdr:col>13</xdr:col>
          <xdr:colOff>28575</xdr:colOff>
          <xdr:row>38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37</xdr:row>
          <xdr:rowOff>161925</xdr:rowOff>
        </xdr:from>
        <xdr:to>
          <xdr:col>13</xdr:col>
          <xdr:colOff>28575</xdr:colOff>
          <xdr:row>39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38</xdr:row>
          <xdr:rowOff>152400</xdr:rowOff>
        </xdr:from>
        <xdr:to>
          <xdr:col>13</xdr:col>
          <xdr:colOff>28575</xdr:colOff>
          <xdr:row>40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36</xdr:row>
          <xdr:rowOff>171450</xdr:rowOff>
        </xdr:from>
        <xdr:to>
          <xdr:col>14</xdr:col>
          <xdr:colOff>38100</xdr:colOff>
          <xdr:row>38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37</xdr:row>
          <xdr:rowOff>161925</xdr:rowOff>
        </xdr:from>
        <xdr:to>
          <xdr:col>14</xdr:col>
          <xdr:colOff>38100</xdr:colOff>
          <xdr:row>39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38</xdr:row>
          <xdr:rowOff>152400</xdr:rowOff>
        </xdr:from>
        <xdr:to>
          <xdr:col>14</xdr:col>
          <xdr:colOff>38100</xdr:colOff>
          <xdr:row>40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36</xdr:row>
          <xdr:rowOff>171450</xdr:rowOff>
        </xdr:from>
        <xdr:to>
          <xdr:col>15</xdr:col>
          <xdr:colOff>19050</xdr:colOff>
          <xdr:row>38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161925</xdr:rowOff>
        </xdr:from>
        <xdr:to>
          <xdr:col>15</xdr:col>
          <xdr:colOff>19050</xdr:colOff>
          <xdr:row>39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38</xdr:row>
          <xdr:rowOff>152400</xdr:rowOff>
        </xdr:from>
        <xdr:to>
          <xdr:col>15</xdr:col>
          <xdr:colOff>19050</xdr:colOff>
          <xdr:row>40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36</xdr:row>
          <xdr:rowOff>171450</xdr:rowOff>
        </xdr:from>
        <xdr:to>
          <xdr:col>16</xdr:col>
          <xdr:colOff>28575</xdr:colOff>
          <xdr:row>38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37</xdr:row>
          <xdr:rowOff>161925</xdr:rowOff>
        </xdr:from>
        <xdr:to>
          <xdr:col>16</xdr:col>
          <xdr:colOff>28575</xdr:colOff>
          <xdr:row>39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38</xdr:row>
          <xdr:rowOff>152400</xdr:rowOff>
        </xdr:from>
        <xdr:to>
          <xdr:col>16</xdr:col>
          <xdr:colOff>28575</xdr:colOff>
          <xdr:row>40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36</xdr:row>
          <xdr:rowOff>171450</xdr:rowOff>
        </xdr:from>
        <xdr:to>
          <xdr:col>17</xdr:col>
          <xdr:colOff>28575</xdr:colOff>
          <xdr:row>38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37</xdr:row>
          <xdr:rowOff>161925</xdr:rowOff>
        </xdr:from>
        <xdr:to>
          <xdr:col>17</xdr:col>
          <xdr:colOff>28575</xdr:colOff>
          <xdr:row>39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38</xdr:row>
          <xdr:rowOff>152400</xdr:rowOff>
        </xdr:from>
        <xdr:to>
          <xdr:col>17</xdr:col>
          <xdr:colOff>28575</xdr:colOff>
          <xdr:row>40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36</xdr:row>
          <xdr:rowOff>171450</xdr:rowOff>
        </xdr:from>
        <xdr:to>
          <xdr:col>18</xdr:col>
          <xdr:colOff>28575</xdr:colOff>
          <xdr:row>38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37</xdr:row>
          <xdr:rowOff>161925</xdr:rowOff>
        </xdr:from>
        <xdr:to>
          <xdr:col>18</xdr:col>
          <xdr:colOff>28575</xdr:colOff>
          <xdr:row>39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38</xdr:row>
          <xdr:rowOff>152400</xdr:rowOff>
        </xdr:from>
        <xdr:to>
          <xdr:col>18</xdr:col>
          <xdr:colOff>28575</xdr:colOff>
          <xdr:row>40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36</xdr:row>
          <xdr:rowOff>171450</xdr:rowOff>
        </xdr:from>
        <xdr:to>
          <xdr:col>19</xdr:col>
          <xdr:colOff>19050</xdr:colOff>
          <xdr:row>38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37</xdr:row>
          <xdr:rowOff>161925</xdr:rowOff>
        </xdr:from>
        <xdr:to>
          <xdr:col>19</xdr:col>
          <xdr:colOff>28575</xdr:colOff>
          <xdr:row>39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38</xdr:row>
          <xdr:rowOff>152400</xdr:rowOff>
        </xdr:from>
        <xdr:to>
          <xdr:col>19</xdr:col>
          <xdr:colOff>19050</xdr:colOff>
          <xdr:row>40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42</xdr:row>
          <xdr:rowOff>171450</xdr:rowOff>
        </xdr:from>
        <xdr:to>
          <xdr:col>12</xdr:col>
          <xdr:colOff>38100</xdr:colOff>
          <xdr:row>44</xdr:row>
          <xdr:rowOff>19050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44</xdr:row>
          <xdr:rowOff>161925</xdr:rowOff>
        </xdr:from>
        <xdr:to>
          <xdr:col>12</xdr:col>
          <xdr:colOff>38100</xdr:colOff>
          <xdr:row>46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43</xdr:row>
          <xdr:rowOff>171450</xdr:rowOff>
        </xdr:from>
        <xdr:to>
          <xdr:col>12</xdr:col>
          <xdr:colOff>38100</xdr:colOff>
          <xdr:row>45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42</xdr:row>
          <xdr:rowOff>171450</xdr:rowOff>
        </xdr:from>
        <xdr:to>
          <xdr:col>13</xdr:col>
          <xdr:colOff>38100</xdr:colOff>
          <xdr:row>44</xdr:row>
          <xdr:rowOff>19050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43</xdr:row>
          <xdr:rowOff>161925</xdr:rowOff>
        </xdr:from>
        <xdr:to>
          <xdr:col>13</xdr:col>
          <xdr:colOff>38100</xdr:colOff>
          <xdr:row>45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44</xdr:row>
          <xdr:rowOff>152400</xdr:rowOff>
        </xdr:from>
        <xdr:to>
          <xdr:col>13</xdr:col>
          <xdr:colOff>38100</xdr:colOff>
          <xdr:row>46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42</xdr:row>
          <xdr:rowOff>171450</xdr:rowOff>
        </xdr:from>
        <xdr:to>
          <xdr:col>14</xdr:col>
          <xdr:colOff>47625</xdr:colOff>
          <xdr:row>44</xdr:row>
          <xdr:rowOff>19050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43</xdr:row>
          <xdr:rowOff>161925</xdr:rowOff>
        </xdr:from>
        <xdr:to>
          <xdr:col>14</xdr:col>
          <xdr:colOff>47625</xdr:colOff>
          <xdr:row>45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44</xdr:row>
          <xdr:rowOff>152400</xdr:rowOff>
        </xdr:from>
        <xdr:to>
          <xdr:col>14</xdr:col>
          <xdr:colOff>47625</xdr:colOff>
          <xdr:row>46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42</xdr:row>
          <xdr:rowOff>171450</xdr:rowOff>
        </xdr:from>
        <xdr:to>
          <xdr:col>15</xdr:col>
          <xdr:colOff>38100</xdr:colOff>
          <xdr:row>44</xdr:row>
          <xdr:rowOff>19050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43</xdr:row>
          <xdr:rowOff>161925</xdr:rowOff>
        </xdr:from>
        <xdr:to>
          <xdr:col>15</xdr:col>
          <xdr:colOff>38100</xdr:colOff>
          <xdr:row>45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44</xdr:row>
          <xdr:rowOff>152400</xdr:rowOff>
        </xdr:from>
        <xdr:to>
          <xdr:col>15</xdr:col>
          <xdr:colOff>38100</xdr:colOff>
          <xdr:row>46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42</xdr:row>
          <xdr:rowOff>171450</xdr:rowOff>
        </xdr:from>
        <xdr:to>
          <xdr:col>16</xdr:col>
          <xdr:colOff>38100</xdr:colOff>
          <xdr:row>44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43</xdr:row>
          <xdr:rowOff>161925</xdr:rowOff>
        </xdr:from>
        <xdr:to>
          <xdr:col>16</xdr:col>
          <xdr:colOff>38100</xdr:colOff>
          <xdr:row>45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44</xdr:row>
          <xdr:rowOff>152400</xdr:rowOff>
        </xdr:from>
        <xdr:to>
          <xdr:col>16</xdr:col>
          <xdr:colOff>38100</xdr:colOff>
          <xdr:row>46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42</xdr:row>
          <xdr:rowOff>171450</xdr:rowOff>
        </xdr:from>
        <xdr:to>
          <xdr:col>17</xdr:col>
          <xdr:colOff>38100</xdr:colOff>
          <xdr:row>44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43</xdr:row>
          <xdr:rowOff>161925</xdr:rowOff>
        </xdr:from>
        <xdr:to>
          <xdr:col>17</xdr:col>
          <xdr:colOff>38100</xdr:colOff>
          <xdr:row>45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44</xdr:row>
          <xdr:rowOff>152400</xdr:rowOff>
        </xdr:from>
        <xdr:to>
          <xdr:col>17</xdr:col>
          <xdr:colOff>38100</xdr:colOff>
          <xdr:row>46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42</xdr:row>
          <xdr:rowOff>171450</xdr:rowOff>
        </xdr:from>
        <xdr:to>
          <xdr:col>18</xdr:col>
          <xdr:colOff>38100</xdr:colOff>
          <xdr:row>44</xdr:row>
          <xdr:rowOff>19050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43</xdr:row>
          <xdr:rowOff>161925</xdr:rowOff>
        </xdr:from>
        <xdr:to>
          <xdr:col>18</xdr:col>
          <xdr:colOff>38100</xdr:colOff>
          <xdr:row>45</xdr:row>
          <xdr:rowOff>19050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44</xdr:row>
          <xdr:rowOff>152400</xdr:rowOff>
        </xdr:from>
        <xdr:to>
          <xdr:col>18</xdr:col>
          <xdr:colOff>38100</xdr:colOff>
          <xdr:row>46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42</xdr:row>
          <xdr:rowOff>171450</xdr:rowOff>
        </xdr:from>
        <xdr:to>
          <xdr:col>19</xdr:col>
          <xdr:colOff>28575</xdr:colOff>
          <xdr:row>44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43</xdr:row>
          <xdr:rowOff>161925</xdr:rowOff>
        </xdr:from>
        <xdr:to>
          <xdr:col>19</xdr:col>
          <xdr:colOff>28575</xdr:colOff>
          <xdr:row>45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44</xdr:row>
          <xdr:rowOff>152400</xdr:rowOff>
        </xdr:from>
        <xdr:to>
          <xdr:col>19</xdr:col>
          <xdr:colOff>19050</xdr:colOff>
          <xdr:row>46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36</xdr:row>
          <xdr:rowOff>171450</xdr:rowOff>
        </xdr:from>
        <xdr:to>
          <xdr:col>25</xdr:col>
          <xdr:colOff>38100</xdr:colOff>
          <xdr:row>38</xdr:row>
          <xdr:rowOff>19050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38</xdr:row>
          <xdr:rowOff>161925</xdr:rowOff>
        </xdr:from>
        <xdr:to>
          <xdr:col>25</xdr:col>
          <xdr:colOff>38100</xdr:colOff>
          <xdr:row>40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37</xdr:row>
          <xdr:rowOff>171450</xdr:rowOff>
        </xdr:from>
        <xdr:to>
          <xdr:col>25</xdr:col>
          <xdr:colOff>38100</xdr:colOff>
          <xdr:row>39</xdr:row>
          <xdr:rowOff>19050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36</xdr:row>
          <xdr:rowOff>171450</xdr:rowOff>
        </xdr:from>
        <xdr:to>
          <xdr:col>26</xdr:col>
          <xdr:colOff>38100</xdr:colOff>
          <xdr:row>38</xdr:row>
          <xdr:rowOff>19050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37</xdr:row>
          <xdr:rowOff>161925</xdr:rowOff>
        </xdr:from>
        <xdr:to>
          <xdr:col>26</xdr:col>
          <xdr:colOff>38100</xdr:colOff>
          <xdr:row>39</xdr:row>
          <xdr:rowOff>19050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38</xdr:row>
          <xdr:rowOff>152400</xdr:rowOff>
        </xdr:from>
        <xdr:to>
          <xdr:col>26</xdr:col>
          <xdr:colOff>38100</xdr:colOff>
          <xdr:row>40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36</xdr:row>
          <xdr:rowOff>171450</xdr:rowOff>
        </xdr:from>
        <xdr:to>
          <xdr:col>27</xdr:col>
          <xdr:colOff>47625</xdr:colOff>
          <xdr:row>38</xdr:row>
          <xdr:rowOff>19050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37</xdr:row>
          <xdr:rowOff>161925</xdr:rowOff>
        </xdr:from>
        <xdr:to>
          <xdr:col>27</xdr:col>
          <xdr:colOff>47625</xdr:colOff>
          <xdr:row>39</xdr:row>
          <xdr:rowOff>19050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38</xdr:row>
          <xdr:rowOff>152400</xdr:rowOff>
        </xdr:from>
        <xdr:to>
          <xdr:col>27</xdr:col>
          <xdr:colOff>47625</xdr:colOff>
          <xdr:row>40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36</xdr:row>
          <xdr:rowOff>171450</xdr:rowOff>
        </xdr:from>
        <xdr:to>
          <xdr:col>28</xdr:col>
          <xdr:colOff>38100</xdr:colOff>
          <xdr:row>38</xdr:row>
          <xdr:rowOff>19050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37</xdr:row>
          <xdr:rowOff>161925</xdr:rowOff>
        </xdr:from>
        <xdr:to>
          <xdr:col>28</xdr:col>
          <xdr:colOff>38100</xdr:colOff>
          <xdr:row>39</xdr:row>
          <xdr:rowOff>19050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38</xdr:row>
          <xdr:rowOff>152400</xdr:rowOff>
        </xdr:from>
        <xdr:to>
          <xdr:col>28</xdr:col>
          <xdr:colOff>38100</xdr:colOff>
          <xdr:row>40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36</xdr:row>
          <xdr:rowOff>171450</xdr:rowOff>
        </xdr:from>
        <xdr:to>
          <xdr:col>29</xdr:col>
          <xdr:colOff>38100</xdr:colOff>
          <xdr:row>38</xdr:row>
          <xdr:rowOff>19050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37</xdr:row>
          <xdr:rowOff>161925</xdr:rowOff>
        </xdr:from>
        <xdr:to>
          <xdr:col>29</xdr:col>
          <xdr:colOff>38100</xdr:colOff>
          <xdr:row>39</xdr:row>
          <xdr:rowOff>19050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38</xdr:row>
          <xdr:rowOff>152400</xdr:rowOff>
        </xdr:from>
        <xdr:to>
          <xdr:col>29</xdr:col>
          <xdr:colOff>38100</xdr:colOff>
          <xdr:row>40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36</xdr:row>
          <xdr:rowOff>171450</xdr:rowOff>
        </xdr:from>
        <xdr:to>
          <xdr:col>30</xdr:col>
          <xdr:colOff>38100</xdr:colOff>
          <xdr:row>38</xdr:row>
          <xdr:rowOff>19050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37</xdr:row>
          <xdr:rowOff>161925</xdr:rowOff>
        </xdr:from>
        <xdr:to>
          <xdr:col>30</xdr:col>
          <xdr:colOff>38100</xdr:colOff>
          <xdr:row>39</xdr:row>
          <xdr:rowOff>19050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38</xdr:row>
          <xdr:rowOff>152400</xdr:rowOff>
        </xdr:from>
        <xdr:to>
          <xdr:col>30</xdr:col>
          <xdr:colOff>38100</xdr:colOff>
          <xdr:row>40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36</xdr:row>
          <xdr:rowOff>171450</xdr:rowOff>
        </xdr:from>
        <xdr:to>
          <xdr:col>31</xdr:col>
          <xdr:colOff>38100</xdr:colOff>
          <xdr:row>38</xdr:row>
          <xdr:rowOff>19050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37</xdr:row>
          <xdr:rowOff>161925</xdr:rowOff>
        </xdr:from>
        <xdr:to>
          <xdr:col>31</xdr:col>
          <xdr:colOff>38100</xdr:colOff>
          <xdr:row>39</xdr:row>
          <xdr:rowOff>19050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38</xdr:row>
          <xdr:rowOff>152400</xdr:rowOff>
        </xdr:from>
        <xdr:to>
          <xdr:col>31</xdr:col>
          <xdr:colOff>38100</xdr:colOff>
          <xdr:row>40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36</xdr:row>
          <xdr:rowOff>171450</xdr:rowOff>
        </xdr:from>
        <xdr:to>
          <xdr:col>32</xdr:col>
          <xdr:colOff>19050</xdr:colOff>
          <xdr:row>38</xdr:row>
          <xdr:rowOff>19050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37</xdr:row>
          <xdr:rowOff>161925</xdr:rowOff>
        </xdr:from>
        <xdr:to>
          <xdr:col>32</xdr:col>
          <xdr:colOff>28575</xdr:colOff>
          <xdr:row>39</xdr:row>
          <xdr:rowOff>19050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38</xdr:row>
          <xdr:rowOff>152400</xdr:rowOff>
        </xdr:from>
        <xdr:to>
          <xdr:col>32</xdr:col>
          <xdr:colOff>28575</xdr:colOff>
          <xdr:row>40</xdr:row>
          <xdr:rowOff>9525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42</xdr:row>
          <xdr:rowOff>171450</xdr:rowOff>
        </xdr:from>
        <xdr:to>
          <xdr:col>25</xdr:col>
          <xdr:colOff>38100</xdr:colOff>
          <xdr:row>44</xdr:row>
          <xdr:rowOff>19050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44</xdr:row>
          <xdr:rowOff>161925</xdr:rowOff>
        </xdr:from>
        <xdr:to>
          <xdr:col>25</xdr:col>
          <xdr:colOff>38100</xdr:colOff>
          <xdr:row>46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43</xdr:row>
          <xdr:rowOff>171450</xdr:rowOff>
        </xdr:from>
        <xdr:to>
          <xdr:col>25</xdr:col>
          <xdr:colOff>38100</xdr:colOff>
          <xdr:row>45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42</xdr:row>
          <xdr:rowOff>171450</xdr:rowOff>
        </xdr:from>
        <xdr:to>
          <xdr:col>26</xdr:col>
          <xdr:colOff>28575</xdr:colOff>
          <xdr:row>44</xdr:row>
          <xdr:rowOff>19050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43</xdr:row>
          <xdr:rowOff>161925</xdr:rowOff>
        </xdr:from>
        <xdr:to>
          <xdr:col>26</xdr:col>
          <xdr:colOff>28575</xdr:colOff>
          <xdr:row>45</xdr:row>
          <xdr:rowOff>19050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44</xdr:row>
          <xdr:rowOff>152400</xdr:rowOff>
        </xdr:from>
        <xdr:to>
          <xdr:col>26</xdr:col>
          <xdr:colOff>28575</xdr:colOff>
          <xdr:row>46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42</xdr:row>
          <xdr:rowOff>171450</xdr:rowOff>
        </xdr:from>
        <xdr:to>
          <xdr:col>27</xdr:col>
          <xdr:colOff>47625</xdr:colOff>
          <xdr:row>44</xdr:row>
          <xdr:rowOff>19050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43</xdr:row>
          <xdr:rowOff>161925</xdr:rowOff>
        </xdr:from>
        <xdr:to>
          <xdr:col>27</xdr:col>
          <xdr:colOff>47625</xdr:colOff>
          <xdr:row>45</xdr:row>
          <xdr:rowOff>19050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44</xdr:row>
          <xdr:rowOff>152400</xdr:rowOff>
        </xdr:from>
        <xdr:to>
          <xdr:col>27</xdr:col>
          <xdr:colOff>47625</xdr:colOff>
          <xdr:row>46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42</xdr:row>
          <xdr:rowOff>171450</xdr:rowOff>
        </xdr:from>
        <xdr:to>
          <xdr:col>28</xdr:col>
          <xdr:colOff>38100</xdr:colOff>
          <xdr:row>44</xdr:row>
          <xdr:rowOff>19050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43</xdr:row>
          <xdr:rowOff>161925</xdr:rowOff>
        </xdr:from>
        <xdr:to>
          <xdr:col>28</xdr:col>
          <xdr:colOff>38100</xdr:colOff>
          <xdr:row>45</xdr:row>
          <xdr:rowOff>19050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44</xdr:row>
          <xdr:rowOff>152400</xdr:rowOff>
        </xdr:from>
        <xdr:to>
          <xdr:col>28</xdr:col>
          <xdr:colOff>38100</xdr:colOff>
          <xdr:row>46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42</xdr:row>
          <xdr:rowOff>171450</xdr:rowOff>
        </xdr:from>
        <xdr:to>
          <xdr:col>29</xdr:col>
          <xdr:colOff>38100</xdr:colOff>
          <xdr:row>44</xdr:row>
          <xdr:rowOff>19050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43</xdr:row>
          <xdr:rowOff>161925</xdr:rowOff>
        </xdr:from>
        <xdr:to>
          <xdr:col>29</xdr:col>
          <xdr:colOff>38100</xdr:colOff>
          <xdr:row>45</xdr:row>
          <xdr:rowOff>19050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44</xdr:row>
          <xdr:rowOff>152400</xdr:rowOff>
        </xdr:from>
        <xdr:to>
          <xdr:col>29</xdr:col>
          <xdr:colOff>38100</xdr:colOff>
          <xdr:row>46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42</xdr:row>
          <xdr:rowOff>171450</xdr:rowOff>
        </xdr:from>
        <xdr:to>
          <xdr:col>30</xdr:col>
          <xdr:colOff>38100</xdr:colOff>
          <xdr:row>44</xdr:row>
          <xdr:rowOff>19050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43</xdr:row>
          <xdr:rowOff>161925</xdr:rowOff>
        </xdr:from>
        <xdr:to>
          <xdr:col>30</xdr:col>
          <xdr:colOff>38100</xdr:colOff>
          <xdr:row>45</xdr:row>
          <xdr:rowOff>19050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44</xdr:row>
          <xdr:rowOff>152400</xdr:rowOff>
        </xdr:from>
        <xdr:to>
          <xdr:col>30</xdr:col>
          <xdr:colOff>38100</xdr:colOff>
          <xdr:row>46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42</xdr:row>
          <xdr:rowOff>171450</xdr:rowOff>
        </xdr:from>
        <xdr:to>
          <xdr:col>31</xdr:col>
          <xdr:colOff>38100</xdr:colOff>
          <xdr:row>44</xdr:row>
          <xdr:rowOff>19050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43</xdr:row>
          <xdr:rowOff>161925</xdr:rowOff>
        </xdr:from>
        <xdr:to>
          <xdr:col>31</xdr:col>
          <xdr:colOff>38100</xdr:colOff>
          <xdr:row>45</xdr:row>
          <xdr:rowOff>19050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44</xdr:row>
          <xdr:rowOff>152400</xdr:rowOff>
        </xdr:from>
        <xdr:to>
          <xdr:col>31</xdr:col>
          <xdr:colOff>38100</xdr:colOff>
          <xdr:row>46</xdr:row>
          <xdr:rowOff>9525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42</xdr:row>
          <xdr:rowOff>171450</xdr:rowOff>
        </xdr:from>
        <xdr:to>
          <xdr:col>32</xdr:col>
          <xdr:colOff>38100</xdr:colOff>
          <xdr:row>44</xdr:row>
          <xdr:rowOff>19050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43</xdr:row>
          <xdr:rowOff>161925</xdr:rowOff>
        </xdr:from>
        <xdr:to>
          <xdr:col>32</xdr:col>
          <xdr:colOff>38100</xdr:colOff>
          <xdr:row>45</xdr:row>
          <xdr:rowOff>19050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44</xdr:row>
          <xdr:rowOff>152400</xdr:rowOff>
        </xdr:from>
        <xdr:to>
          <xdr:col>32</xdr:col>
          <xdr:colOff>38100</xdr:colOff>
          <xdr:row>46</xdr:row>
          <xdr:rowOff>9525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270510</xdr:colOff>
      <xdr:row>16</xdr:row>
      <xdr:rowOff>112395</xdr:rowOff>
    </xdr:from>
    <xdr:to>
      <xdr:col>2</xdr:col>
      <xdr:colOff>893839</xdr:colOff>
      <xdr:row>19</xdr:row>
      <xdr:rowOff>103755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5560" y="3436620"/>
          <a:ext cx="623329" cy="534285"/>
        </a:xfrm>
        <a:prstGeom prst="rect">
          <a:avLst/>
        </a:prstGeom>
      </xdr:spPr>
    </xdr:pic>
    <xdr:clientData/>
  </xdr:twoCellAnchor>
  <xdr:twoCellAnchor editAs="oneCell">
    <xdr:from>
      <xdr:col>3</xdr:col>
      <xdr:colOff>1990725</xdr:colOff>
      <xdr:row>16</xdr:row>
      <xdr:rowOff>117974</xdr:rowOff>
    </xdr:from>
    <xdr:to>
      <xdr:col>5</xdr:col>
      <xdr:colOff>292553</xdr:colOff>
      <xdr:row>19</xdr:row>
      <xdr:rowOff>92325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42199"/>
          <a:ext cx="1826078" cy="5172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28</xdr:row>
          <xdr:rowOff>180975</xdr:rowOff>
        </xdr:from>
        <xdr:to>
          <xdr:col>29</xdr:col>
          <xdr:colOff>28575</xdr:colOff>
          <xdr:row>30</xdr:row>
          <xdr:rowOff>28575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46</xdr:row>
          <xdr:rowOff>180975</xdr:rowOff>
        </xdr:from>
        <xdr:to>
          <xdr:col>29</xdr:col>
          <xdr:colOff>28575</xdr:colOff>
          <xdr:row>48</xdr:row>
          <xdr:rowOff>28575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28</xdr:row>
          <xdr:rowOff>180975</xdr:rowOff>
        </xdr:from>
        <xdr:to>
          <xdr:col>16</xdr:col>
          <xdr:colOff>28575</xdr:colOff>
          <xdr:row>30</xdr:row>
          <xdr:rowOff>28575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28</xdr:row>
          <xdr:rowOff>180975</xdr:rowOff>
        </xdr:from>
        <xdr:to>
          <xdr:col>42</xdr:col>
          <xdr:colOff>28575</xdr:colOff>
          <xdr:row>30</xdr:row>
          <xdr:rowOff>28575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28</xdr:row>
          <xdr:rowOff>180975</xdr:rowOff>
        </xdr:from>
        <xdr:to>
          <xdr:col>55</xdr:col>
          <xdr:colOff>28575</xdr:colOff>
          <xdr:row>30</xdr:row>
          <xdr:rowOff>28575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46</xdr:row>
          <xdr:rowOff>180975</xdr:rowOff>
        </xdr:from>
        <xdr:to>
          <xdr:col>16</xdr:col>
          <xdr:colOff>28575</xdr:colOff>
          <xdr:row>48</xdr:row>
          <xdr:rowOff>28575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46</xdr:row>
          <xdr:rowOff>180975</xdr:rowOff>
        </xdr:from>
        <xdr:to>
          <xdr:col>16</xdr:col>
          <xdr:colOff>28575</xdr:colOff>
          <xdr:row>48</xdr:row>
          <xdr:rowOff>28575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46</xdr:row>
          <xdr:rowOff>180975</xdr:rowOff>
        </xdr:from>
        <xdr:to>
          <xdr:col>42</xdr:col>
          <xdr:colOff>28575</xdr:colOff>
          <xdr:row>48</xdr:row>
          <xdr:rowOff>28575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46</xdr:row>
          <xdr:rowOff>180975</xdr:rowOff>
        </xdr:from>
        <xdr:to>
          <xdr:col>55</xdr:col>
          <xdr:colOff>28575</xdr:colOff>
          <xdr:row>48</xdr:row>
          <xdr:rowOff>28575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36</xdr:row>
          <xdr:rowOff>171450</xdr:rowOff>
        </xdr:from>
        <xdr:to>
          <xdr:col>38</xdr:col>
          <xdr:colOff>28575</xdr:colOff>
          <xdr:row>38</xdr:row>
          <xdr:rowOff>19050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38</xdr:row>
          <xdr:rowOff>161925</xdr:rowOff>
        </xdr:from>
        <xdr:to>
          <xdr:col>38</xdr:col>
          <xdr:colOff>28575</xdr:colOff>
          <xdr:row>40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37</xdr:row>
          <xdr:rowOff>171450</xdr:rowOff>
        </xdr:from>
        <xdr:to>
          <xdr:col>38</xdr:col>
          <xdr:colOff>28575</xdr:colOff>
          <xdr:row>39</xdr:row>
          <xdr:rowOff>19050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36</xdr:row>
          <xdr:rowOff>171450</xdr:rowOff>
        </xdr:from>
        <xdr:to>
          <xdr:col>39</xdr:col>
          <xdr:colOff>28575</xdr:colOff>
          <xdr:row>38</xdr:row>
          <xdr:rowOff>19050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37</xdr:row>
          <xdr:rowOff>161925</xdr:rowOff>
        </xdr:from>
        <xdr:to>
          <xdr:col>39</xdr:col>
          <xdr:colOff>28575</xdr:colOff>
          <xdr:row>39</xdr:row>
          <xdr:rowOff>19050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38</xdr:row>
          <xdr:rowOff>152400</xdr:rowOff>
        </xdr:from>
        <xdr:to>
          <xdr:col>39</xdr:col>
          <xdr:colOff>28575</xdr:colOff>
          <xdr:row>40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36</xdr:row>
          <xdr:rowOff>171450</xdr:rowOff>
        </xdr:from>
        <xdr:to>
          <xdr:col>40</xdr:col>
          <xdr:colOff>28575</xdr:colOff>
          <xdr:row>38</xdr:row>
          <xdr:rowOff>19050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37</xdr:row>
          <xdr:rowOff>161925</xdr:rowOff>
        </xdr:from>
        <xdr:to>
          <xdr:col>40</xdr:col>
          <xdr:colOff>28575</xdr:colOff>
          <xdr:row>39</xdr:row>
          <xdr:rowOff>19050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38</xdr:row>
          <xdr:rowOff>152400</xdr:rowOff>
        </xdr:from>
        <xdr:to>
          <xdr:col>40</xdr:col>
          <xdr:colOff>28575</xdr:colOff>
          <xdr:row>40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36</xdr:row>
          <xdr:rowOff>171450</xdr:rowOff>
        </xdr:from>
        <xdr:to>
          <xdr:col>41</xdr:col>
          <xdr:colOff>28575</xdr:colOff>
          <xdr:row>38</xdr:row>
          <xdr:rowOff>19050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37</xdr:row>
          <xdr:rowOff>161925</xdr:rowOff>
        </xdr:from>
        <xdr:to>
          <xdr:col>41</xdr:col>
          <xdr:colOff>28575</xdr:colOff>
          <xdr:row>39</xdr:row>
          <xdr:rowOff>19050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38</xdr:row>
          <xdr:rowOff>152400</xdr:rowOff>
        </xdr:from>
        <xdr:to>
          <xdr:col>41</xdr:col>
          <xdr:colOff>28575</xdr:colOff>
          <xdr:row>40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36</xdr:row>
          <xdr:rowOff>171450</xdr:rowOff>
        </xdr:from>
        <xdr:to>
          <xdr:col>42</xdr:col>
          <xdr:colOff>28575</xdr:colOff>
          <xdr:row>38</xdr:row>
          <xdr:rowOff>19050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37</xdr:row>
          <xdr:rowOff>161925</xdr:rowOff>
        </xdr:from>
        <xdr:to>
          <xdr:col>42</xdr:col>
          <xdr:colOff>28575</xdr:colOff>
          <xdr:row>39</xdr:row>
          <xdr:rowOff>19050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38</xdr:row>
          <xdr:rowOff>152400</xdr:rowOff>
        </xdr:from>
        <xdr:to>
          <xdr:col>42</xdr:col>
          <xdr:colOff>28575</xdr:colOff>
          <xdr:row>40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36</xdr:row>
          <xdr:rowOff>171450</xdr:rowOff>
        </xdr:from>
        <xdr:to>
          <xdr:col>43</xdr:col>
          <xdr:colOff>28575</xdr:colOff>
          <xdr:row>38</xdr:row>
          <xdr:rowOff>19050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37</xdr:row>
          <xdr:rowOff>161925</xdr:rowOff>
        </xdr:from>
        <xdr:to>
          <xdr:col>43</xdr:col>
          <xdr:colOff>28575</xdr:colOff>
          <xdr:row>39</xdr:row>
          <xdr:rowOff>19050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38</xdr:row>
          <xdr:rowOff>152400</xdr:rowOff>
        </xdr:from>
        <xdr:to>
          <xdr:col>43</xdr:col>
          <xdr:colOff>28575</xdr:colOff>
          <xdr:row>40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36</xdr:row>
          <xdr:rowOff>171450</xdr:rowOff>
        </xdr:from>
        <xdr:to>
          <xdr:col>44</xdr:col>
          <xdr:colOff>28575</xdr:colOff>
          <xdr:row>38</xdr:row>
          <xdr:rowOff>19050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37</xdr:row>
          <xdr:rowOff>161925</xdr:rowOff>
        </xdr:from>
        <xdr:to>
          <xdr:col>44</xdr:col>
          <xdr:colOff>28575</xdr:colOff>
          <xdr:row>39</xdr:row>
          <xdr:rowOff>19050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38</xdr:row>
          <xdr:rowOff>152400</xdr:rowOff>
        </xdr:from>
        <xdr:to>
          <xdr:col>44</xdr:col>
          <xdr:colOff>28575</xdr:colOff>
          <xdr:row>40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36</xdr:row>
          <xdr:rowOff>171450</xdr:rowOff>
        </xdr:from>
        <xdr:to>
          <xdr:col>45</xdr:col>
          <xdr:colOff>28575</xdr:colOff>
          <xdr:row>38</xdr:row>
          <xdr:rowOff>19050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37</xdr:row>
          <xdr:rowOff>161925</xdr:rowOff>
        </xdr:from>
        <xdr:to>
          <xdr:col>45</xdr:col>
          <xdr:colOff>38100</xdr:colOff>
          <xdr:row>39</xdr:row>
          <xdr:rowOff>19050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38</xdr:row>
          <xdr:rowOff>152400</xdr:rowOff>
        </xdr:from>
        <xdr:to>
          <xdr:col>45</xdr:col>
          <xdr:colOff>38100</xdr:colOff>
          <xdr:row>40</xdr:row>
          <xdr:rowOff>9525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36</xdr:row>
          <xdr:rowOff>171450</xdr:rowOff>
        </xdr:from>
        <xdr:to>
          <xdr:col>51</xdr:col>
          <xdr:colOff>38100</xdr:colOff>
          <xdr:row>38</xdr:row>
          <xdr:rowOff>19050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38</xdr:row>
          <xdr:rowOff>161925</xdr:rowOff>
        </xdr:from>
        <xdr:to>
          <xdr:col>51</xdr:col>
          <xdr:colOff>38100</xdr:colOff>
          <xdr:row>40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37</xdr:row>
          <xdr:rowOff>171450</xdr:rowOff>
        </xdr:from>
        <xdr:to>
          <xdr:col>51</xdr:col>
          <xdr:colOff>38100</xdr:colOff>
          <xdr:row>39</xdr:row>
          <xdr:rowOff>19050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36</xdr:row>
          <xdr:rowOff>171450</xdr:rowOff>
        </xdr:from>
        <xdr:to>
          <xdr:col>52</xdr:col>
          <xdr:colOff>38100</xdr:colOff>
          <xdr:row>38</xdr:row>
          <xdr:rowOff>19050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37</xdr:row>
          <xdr:rowOff>161925</xdr:rowOff>
        </xdr:from>
        <xdr:to>
          <xdr:col>52</xdr:col>
          <xdr:colOff>38100</xdr:colOff>
          <xdr:row>39</xdr:row>
          <xdr:rowOff>19050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38</xdr:row>
          <xdr:rowOff>152400</xdr:rowOff>
        </xdr:from>
        <xdr:to>
          <xdr:col>52</xdr:col>
          <xdr:colOff>38100</xdr:colOff>
          <xdr:row>40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36</xdr:row>
          <xdr:rowOff>171450</xdr:rowOff>
        </xdr:from>
        <xdr:to>
          <xdr:col>53</xdr:col>
          <xdr:colOff>47625</xdr:colOff>
          <xdr:row>38</xdr:row>
          <xdr:rowOff>19050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37</xdr:row>
          <xdr:rowOff>161925</xdr:rowOff>
        </xdr:from>
        <xdr:to>
          <xdr:col>53</xdr:col>
          <xdr:colOff>47625</xdr:colOff>
          <xdr:row>39</xdr:row>
          <xdr:rowOff>19050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38</xdr:row>
          <xdr:rowOff>152400</xdr:rowOff>
        </xdr:from>
        <xdr:to>
          <xdr:col>53</xdr:col>
          <xdr:colOff>47625</xdr:colOff>
          <xdr:row>40</xdr:row>
          <xdr:rowOff>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28575</xdr:colOff>
          <xdr:row>36</xdr:row>
          <xdr:rowOff>171450</xdr:rowOff>
        </xdr:from>
        <xdr:to>
          <xdr:col>54</xdr:col>
          <xdr:colOff>38100</xdr:colOff>
          <xdr:row>38</xdr:row>
          <xdr:rowOff>19050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28575</xdr:colOff>
          <xdr:row>37</xdr:row>
          <xdr:rowOff>161925</xdr:rowOff>
        </xdr:from>
        <xdr:to>
          <xdr:col>54</xdr:col>
          <xdr:colOff>38100</xdr:colOff>
          <xdr:row>39</xdr:row>
          <xdr:rowOff>19050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28575</xdr:colOff>
          <xdr:row>38</xdr:row>
          <xdr:rowOff>152400</xdr:rowOff>
        </xdr:from>
        <xdr:to>
          <xdr:col>54</xdr:col>
          <xdr:colOff>38100</xdr:colOff>
          <xdr:row>40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36</xdr:row>
          <xdr:rowOff>171450</xdr:rowOff>
        </xdr:from>
        <xdr:to>
          <xdr:col>55</xdr:col>
          <xdr:colOff>38100</xdr:colOff>
          <xdr:row>38</xdr:row>
          <xdr:rowOff>19050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37</xdr:row>
          <xdr:rowOff>161925</xdr:rowOff>
        </xdr:from>
        <xdr:to>
          <xdr:col>55</xdr:col>
          <xdr:colOff>38100</xdr:colOff>
          <xdr:row>39</xdr:row>
          <xdr:rowOff>19050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38</xdr:row>
          <xdr:rowOff>152400</xdr:rowOff>
        </xdr:from>
        <xdr:to>
          <xdr:col>55</xdr:col>
          <xdr:colOff>38100</xdr:colOff>
          <xdr:row>40</xdr:row>
          <xdr:rowOff>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36</xdr:row>
          <xdr:rowOff>171450</xdr:rowOff>
        </xdr:from>
        <xdr:to>
          <xdr:col>56</xdr:col>
          <xdr:colOff>38100</xdr:colOff>
          <xdr:row>38</xdr:row>
          <xdr:rowOff>19050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37</xdr:row>
          <xdr:rowOff>161925</xdr:rowOff>
        </xdr:from>
        <xdr:to>
          <xdr:col>56</xdr:col>
          <xdr:colOff>38100</xdr:colOff>
          <xdr:row>39</xdr:row>
          <xdr:rowOff>19050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38</xdr:row>
          <xdr:rowOff>152400</xdr:rowOff>
        </xdr:from>
        <xdr:to>
          <xdr:col>56</xdr:col>
          <xdr:colOff>38100</xdr:colOff>
          <xdr:row>40</xdr:row>
          <xdr:rowOff>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36</xdr:row>
          <xdr:rowOff>171450</xdr:rowOff>
        </xdr:from>
        <xdr:to>
          <xdr:col>57</xdr:col>
          <xdr:colOff>38100</xdr:colOff>
          <xdr:row>38</xdr:row>
          <xdr:rowOff>19050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37</xdr:row>
          <xdr:rowOff>161925</xdr:rowOff>
        </xdr:from>
        <xdr:to>
          <xdr:col>57</xdr:col>
          <xdr:colOff>38100</xdr:colOff>
          <xdr:row>39</xdr:row>
          <xdr:rowOff>19050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38</xdr:row>
          <xdr:rowOff>152400</xdr:rowOff>
        </xdr:from>
        <xdr:to>
          <xdr:col>57</xdr:col>
          <xdr:colOff>38100</xdr:colOff>
          <xdr:row>40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36</xdr:row>
          <xdr:rowOff>171450</xdr:rowOff>
        </xdr:from>
        <xdr:to>
          <xdr:col>58</xdr:col>
          <xdr:colOff>9525</xdr:colOff>
          <xdr:row>38</xdr:row>
          <xdr:rowOff>19050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37</xdr:row>
          <xdr:rowOff>161925</xdr:rowOff>
        </xdr:from>
        <xdr:to>
          <xdr:col>58</xdr:col>
          <xdr:colOff>19050</xdr:colOff>
          <xdr:row>39</xdr:row>
          <xdr:rowOff>19050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38</xdr:row>
          <xdr:rowOff>152400</xdr:rowOff>
        </xdr:from>
        <xdr:to>
          <xdr:col>58</xdr:col>
          <xdr:colOff>19050</xdr:colOff>
          <xdr:row>40</xdr:row>
          <xdr:rowOff>9525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42</xdr:row>
          <xdr:rowOff>171450</xdr:rowOff>
        </xdr:from>
        <xdr:to>
          <xdr:col>38</xdr:col>
          <xdr:colOff>28575</xdr:colOff>
          <xdr:row>44</xdr:row>
          <xdr:rowOff>19050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44</xdr:row>
          <xdr:rowOff>161925</xdr:rowOff>
        </xdr:from>
        <xdr:to>
          <xdr:col>38</xdr:col>
          <xdr:colOff>28575</xdr:colOff>
          <xdr:row>46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43</xdr:row>
          <xdr:rowOff>171450</xdr:rowOff>
        </xdr:from>
        <xdr:to>
          <xdr:col>38</xdr:col>
          <xdr:colOff>28575</xdr:colOff>
          <xdr:row>45</xdr:row>
          <xdr:rowOff>19050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42</xdr:row>
          <xdr:rowOff>171450</xdr:rowOff>
        </xdr:from>
        <xdr:to>
          <xdr:col>39</xdr:col>
          <xdr:colOff>28575</xdr:colOff>
          <xdr:row>44</xdr:row>
          <xdr:rowOff>19050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43</xdr:row>
          <xdr:rowOff>161925</xdr:rowOff>
        </xdr:from>
        <xdr:to>
          <xdr:col>39</xdr:col>
          <xdr:colOff>28575</xdr:colOff>
          <xdr:row>45</xdr:row>
          <xdr:rowOff>19050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44</xdr:row>
          <xdr:rowOff>152400</xdr:rowOff>
        </xdr:from>
        <xdr:to>
          <xdr:col>39</xdr:col>
          <xdr:colOff>28575</xdr:colOff>
          <xdr:row>46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42</xdr:row>
          <xdr:rowOff>171450</xdr:rowOff>
        </xdr:from>
        <xdr:to>
          <xdr:col>40</xdr:col>
          <xdr:colOff>28575</xdr:colOff>
          <xdr:row>44</xdr:row>
          <xdr:rowOff>19050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43</xdr:row>
          <xdr:rowOff>161925</xdr:rowOff>
        </xdr:from>
        <xdr:to>
          <xdr:col>40</xdr:col>
          <xdr:colOff>28575</xdr:colOff>
          <xdr:row>45</xdr:row>
          <xdr:rowOff>19050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44</xdr:row>
          <xdr:rowOff>152400</xdr:rowOff>
        </xdr:from>
        <xdr:to>
          <xdr:col>40</xdr:col>
          <xdr:colOff>28575</xdr:colOff>
          <xdr:row>46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42</xdr:row>
          <xdr:rowOff>171450</xdr:rowOff>
        </xdr:from>
        <xdr:to>
          <xdr:col>41</xdr:col>
          <xdr:colOff>28575</xdr:colOff>
          <xdr:row>44</xdr:row>
          <xdr:rowOff>19050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43</xdr:row>
          <xdr:rowOff>161925</xdr:rowOff>
        </xdr:from>
        <xdr:to>
          <xdr:col>41</xdr:col>
          <xdr:colOff>28575</xdr:colOff>
          <xdr:row>45</xdr:row>
          <xdr:rowOff>19050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44</xdr:row>
          <xdr:rowOff>152400</xdr:rowOff>
        </xdr:from>
        <xdr:to>
          <xdr:col>41</xdr:col>
          <xdr:colOff>28575</xdr:colOff>
          <xdr:row>46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42</xdr:row>
          <xdr:rowOff>171450</xdr:rowOff>
        </xdr:from>
        <xdr:to>
          <xdr:col>42</xdr:col>
          <xdr:colOff>28575</xdr:colOff>
          <xdr:row>44</xdr:row>
          <xdr:rowOff>19050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43</xdr:row>
          <xdr:rowOff>161925</xdr:rowOff>
        </xdr:from>
        <xdr:to>
          <xdr:col>42</xdr:col>
          <xdr:colOff>28575</xdr:colOff>
          <xdr:row>45</xdr:row>
          <xdr:rowOff>19050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44</xdr:row>
          <xdr:rowOff>152400</xdr:rowOff>
        </xdr:from>
        <xdr:to>
          <xdr:col>42</xdr:col>
          <xdr:colOff>28575</xdr:colOff>
          <xdr:row>46</xdr:row>
          <xdr:rowOff>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42</xdr:row>
          <xdr:rowOff>171450</xdr:rowOff>
        </xdr:from>
        <xdr:to>
          <xdr:col>43</xdr:col>
          <xdr:colOff>28575</xdr:colOff>
          <xdr:row>44</xdr:row>
          <xdr:rowOff>19050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43</xdr:row>
          <xdr:rowOff>161925</xdr:rowOff>
        </xdr:from>
        <xdr:to>
          <xdr:col>43</xdr:col>
          <xdr:colOff>28575</xdr:colOff>
          <xdr:row>45</xdr:row>
          <xdr:rowOff>19050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44</xdr:row>
          <xdr:rowOff>152400</xdr:rowOff>
        </xdr:from>
        <xdr:to>
          <xdr:col>43</xdr:col>
          <xdr:colOff>28575</xdr:colOff>
          <xdr:row>46</xdr:row>
          <xdr:rowOff>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42</xdr:row>
          <xdr:rowOff>171450</xdr:rowOff>
        </xdr:from>
        <xdr:to>
          <xdr:col>44</xdr:col>
          <xdr:colOff>28575</xdr:colOff>
          <xdr:row>44</xdr:row>
          <xdr:rowOff>19050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43</xdr:row>
          <xdr:rowOff>161925</xdr:rowOff>
        </xdr:from>
        <xdr:to>
          <xdr:col>44</xdr:col>
          <xdr:colOff>28575</xdr:colOff>
          <xdr:row>45</xdr:row>
          <xdr:rowOff>19050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44</xdr:row>
          <xdr:rowOff>152400</xdr:rowOff>
        </xdr:from>
        <xdr:to>
          <xdr:col>44</xdr:col>
          <xdr:colOff>28575</xdr:colOff>
          <xdr:row>46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42</xdr:row>
          <xdr:rowOff>171450</xdr:rowOff>
        </xdr:from>
        <xdr:to>
          <xdr:col>45</xdr:col>
          <xdr:colOff>9525</xdr:colOff>
          <xdr:row>44</xdr:row>
          <xdr:rowOff>19050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43</xdr:row>
          <xdr:rowOff>161925</xdr:rowOff>
        </xdr:from>
        <xdr:to>
          <xdr:col>45</xdr:col>
          <xdr:colOff>19050</xdr:colOff>
          <xdr:row>45</xdr:row>
          <xdr:rowOff>19050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44</xdr:row>
          <xdr:rowOff>152400</xdr:rowOff>
        </xdr:from>
        <xdr:to>
          <xdr:col>45</xdr:col>
          <xdr:colOff>19050</xdr:colOff>
          <xdr:row>46</xdr:row>
          <xdr:rowOff>9525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42</xdr:row>
          <xdr:rowOff>171450</xdr:rowOff>
        </xdr:from>
        <xdr:to>
          <xdr:col>51</xdr:col>
          <xdr:colOff>38100</xdr:colOff>
          <xdr:row>44</xdr:row>
          <xdr:rowOff>19050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44</xdr:row>
          <xdr:rowOff>161925</xdr:rowOff>
        </xdr:from>
        <xdr:to>
          <xdr:col>51</xdr:col>
          <xdr:colOff>38100</xdr:colOff>
          <xdr:row>46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43</xdr:row>
          <xdr:rowOff>171450</xdr:rowOff>
        </xdr:from>
        <xdr:to>
          <xdr:col>51</xdr:col>
          <xdr:colOff>38100</xdr:colOff>
          <xdr:row>45</xdr:row>
          <xdr:rowOff>19050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42</xdr:row>
          <xdr:rowOff>171450</xdr:rowOff>
        </xdr:from>
        <xdr:to>
          <xdr:col>52</xdr:col>
          <xdr:colOff>38100</xdr:colOff>
          <xdr:row>44</xdr:row>
          <xdr:rowOff>19050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43</xdr:row>
          <xdr:rowOff>161925</xdr:rowOff>
        </xdr:from>
        <xdr:to>
          <xdr:col>52</xdr:col>
          <xdr:colOff>38100</xdr:colOff>
          <xdr:row>45</xdr:row>
          <xdr:rowOff>19050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44</xdr:row>
          <xdr:rowOff>152400</xdr:rowOff>
        </xdr:from>
        <xdr:to>
          <xdr:col>52</xdr:col>
          <xdr:colOff>38100</xdr:colOff>
          <xdr:row>46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42</xdr:row>
          <xdr:rowOff>171450</xdr:rowOff>
        </xdr:from>
        <xdr:to>
          <xdr:col>53</xdr:col>
          <xdr:colOff>47625</xdr:colOff>
          <xdr:row>44</xdr:row>
          <xdr:rowOff>19050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43</xdr:row>
          <xdr:rowOff>161925</xdr:rowOff>
        </xdr:from>
        <xdr:to>
          <xdr:col>53</xdr:col>
          <xdr:colOff>47625</xdr:colOff>
          <xdr:row>45</xdr:row>
          <xdr:rowOff>19050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44</xdr:row>
          <xdr:rowOff>152400</xdr:rowOff>
        </xdr:from>
        <xdr:to>
          <xdr:col>53</xdr:col>
          <xdr:colOff>47625</xdr:colOff>
          <xdr:row>46</xdr:row>
          <xdr:rowOff>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28575</xdr:colOff>
          <xdr:row>42</xdr:row>
          <xdr:rowOff>171450</xdr:rowOff>
        </xdr:from>
        <xdr:to>
          <xdr:col>54</xdr:col>
          <xdr:colOff>38100</xdr:colOff>
          <xdr:row>44</xdr:row>
          <xdr:rowOff>19050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28575</xdr:colOff>
          <xdr:row>43</xdr:row>
          <xdr:rowOff>161925</xdr:rowOff>
        </xdr:from>
        <xdr:to>
          <xdr:col>54</xdr:col>
          <xdr:colOff>38100</xdr:colOff>
          <xdr:row>45</xdr:row>
          <xdr:rowOff>19050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28575</xdr:colOff>
          <xdr:row>44</xdr:row>
          <xdr:rowOff>152400</xdr:rowOff>
        </xdr:from>
        <xdr:to>
          <xdr:col>54</xdr:col>
          <xdr:colOff>38100</xdr:colOff>
          <xdr:row>46</xdr:row>
          <xdr:rowOff>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42</xdr:row>
          <xdr:rowOff>171450</xdr:rowOff>
        </xdr:from>
        <xdr:to>
          <xdr:col>55</xdr:col>
          <xdr:colOff>38100</xdr:colOff>
          <xdr:row>44</xdr:row>
          <xdr:rowOff>19050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43</xdr:row>
          <xdr:rowOff>161925</xdr:rowOff>
        </xdr:from>
        <xdr:to>
          <xdr:col>55</xdr:col>
          <xdr:colOff>38100</xdr:colOff>
          <xdr:row>45</xdr:row>
          <xdr:rowOff>19050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44</xdr:row>
          <xdr:rowOff>152400</xdr:rowOff>
        </xdr:from>
        <xdr:to>
          <xdr:col>55</xdr:col>
          <xdr:colOff>38100</xdr:colOff>
          <xdr:row>46</xdr:row>
          <xdr:rowOff>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42</xdr:row>
          <xdr:rowOff>171450</xdr:rowOff>
        </xdr:from>
        <xdr:to>
          <xdr:col>56</xdr:col>
          <xdr:colOff>38100</xdr:colOff>
          <xdr:row>44</xdr:row>
          <xdr:rowOff>19050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43</xdr:row>
          <xdr:rowOff>161925</xdr:rowOff>
        </xdr:from>
        <xdr:to>
          <xdr:col>56</xdr:col>
          <xdr:colOff>38100</xdr:colOff>
          <xdr:row>45</xdr:row>
          <xdr:rowOff>19050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44</xdr:row>
          <xdr:rowOff>152400</xdr:rowOff>
        </xdr:from>
        <xdr:to>
          <xdr:col>56</xdr:col>
          <xdr:colOff>38100</xdr:colOff>
          <xdr:row>46</xdr:row>
          <xdr:rowOff>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42</xdr:row>
          <xdr:rowOff>171450</xdr:rowOff>
        </xdr:from>
        <xdr:to>
          <xdr:col>57</xdr:col>
          <xdr:colOff>38100</xdr:colOff>
          <xdr:row>44</xdr:row>
          <xdr:rowOff>19050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43</xdr:row>
          <xdr:rowOff>161925</xdr:rowOff>
        </xdr:from>
        <xdr:to>
          <xdr:col>57</xdr:col>
          <xdr:colOff>38100</xdr:colOff>
          <xdr:row>45</xdr:row>
          <xdr:rowOff>19050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44</xdr:row>
          <xdr:rowOff>152400</xdr:rowOff>
        </xdr:from>
        <xdr:to>
          <xdr:col>57</xdr:col>
          <xdr:colOff>38100</xdr:colOff>
          <xdr:row>46</xdr:row>
          <xdr:rowOff>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42</xdr:row>
          <xdr:rowOff>171450</xdr:rowOff>
        </xdr:from>
        <xdr:to>
          <xdr:col>58</xdr:col>
          <xdr:colOff>19050</xdr:colOff>
          <xdr:row>44</xdr:row>
          <xdr:rowOff>19050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43</xdr:row>
          <xdr:rowOff>161925</xdr:rowOff>
        </xdr:from>
        <xdr:to>
          <xdr:col>58</xdr:col>
          <xdr:colOff>28575</xdr:colOff>
          <xdr:row>45</xdr:row>
          <xdr:rowOff>19050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44</xdr:row>
          <xdr:rowOff>152400</xdr:rowOff>
        </xdr:from>
        <xdr:to>
          <xdr:col>58</xdr:col>
          <xdr:colOff>28575</xdr:colOff>
          <xdr:row>46</xdr:row>
          <xdr:rowOff>9525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219075</xdr:colOff>
          <xdr:row>57</xdr:row>
          <xdr:rowOff>180975</xdr:rowOff>
        </xdr:from>
        <xdr:to>
          <xdr:col>33</xdr:col>
          <xdr:colOff>0</xdr:colOff>
          <xdr:row>59</xdr:row>
          <xdr:rowOff>28575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219075</xdr:colOff>
          <xdr:row>58</xdr:row>
          <xdr:rowOff>171450</xdr:rowOff>
        </xdr:from>
        <xdr:to>
          <xdr:col>33</xdr:col>
          <xdr:colOff>0</xdr:colOff>
          <xdr:row>60</xdr:row>
          <xdr:rowOff>28575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36</xdr:row>
          <xdr:rowOff>171450</xdr:rowOff>
        </xdr:from>
        <xdr:to>
          <xdr:col>20</xdr:col>
          <xdr:colOff>9525</xdr:colOff>
          <xdr:row>38</xdr:row>
          <xdr:rowOff>19050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219075</xdr:colOff>
          <xdr:row>37</xdr:row>
          <xdr:rowOff>171450</xdr:rowOff>
        </xdr:from>
        <xdr:to>
          <xdr:col>20</xdr:col>
          <xdr:colOff>9525</xdr:colOff>
          <xdr:row>39</xdr:row>
          <xdr:rowOff>19050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38</xdr:row>
          <xdr:rowOff>161925</xdr:rowOff>
        </xdr:from>
        <xdr:to>
          <xdr:col>20</xdr:col>
          <xdr:colOff>9525</xdr:colOff>
          <xdr:row>40</xdr:row>
          <xdr:rowOff>9525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36</xdr:row>
          <xdr:rowOff>161925</xdr:rowOff>
        </xdr:from>
        <xdr:to>
          <xdr:col>21</xdr:col>
          <xdr:colOff>9525</xdr:colOff>
          <xdr:row>38</xdr:row>
          <xdr:rowOff>19050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37</xdr:row>
          <xdr:rowOff>161925</xdr:rowOff>
        </xdr:from>
        <xdr:to>
          <xdr:col>21</xdr:col>
          <xdr:colOff>9525</xdr:colOff>
          <xdr:row>39</xdr:row>
          <xdr:rowOff>19050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38</xdr:row>
          <xdr:rowOff>152400</xdr:rowOff>
        </xdr:from>
        <xdr:to>
          <xdr:col>21</xdr:col>
          <xdr:colOff>9525</xdr:colOff>
          <xdr:row>40</xdr:row>
          <xdr:rowOff>9525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36</xdr:row>
          <xdr:rowOff>171450</xdr:rowOff>
        </xdr:from>
        <xdr:to>
          <xdr:col>22</xdr:col>
          <xdr:colOff>9525</xdr:colOff>
          <xdr:row>38</xdr:row>
          <xdr:rowOff>19050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37</xdr:row>
          <xdr:rowOff>171450</xdr:rowOff>
        </xdr:from>
        <xdr:to>
          <xdr:col>22</xdr:col>
          <xdr:colOff>9525</xdr:colOff>
          <xdr:row>39</xdr:row>
          <xdr:rowOff>19050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38</xdr:row>
          <xdr:rowOff>161925</xdr:rowOff>
        </xdr:from>
        <xdr:to>
          <xdr:col>22</xdr:col>
          <xdr:colOff>9525</xdr:colOff>
          <xdr:row>40</xdr:row>
          <xdr:rowOff>9525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36</xdr:row>
          <xdr:rowOff>171450</xdr:rowOff>
        </xdr:from>
        <xdr:to>
          <xdr:col>23</xdr:col>
          <xdr:colOff>9525</xdr:colOff>
          <xdr:row>38</xdr:row>
          <xdr:rowOff>19050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37</xdr:row>
          <xdr:rowOff>171450</xdr:rowOff>
        </xdr:from>
        <xdr:to>
          <xdr:col>23</xdr:col>
          <xdr:colOff>9525</xdr:colOff>
          <xdr:row>39</xdr:row>
          <xdr:rowOff>19050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38</xdr:row>
          <xdr:rowOff>161925</xdr:rowOff>
        </xdr:from>
        <xdr:to>
          <xdr:col>23</xdr:col>
          <xdr:colOff>9525</xdr:colOff>
          <xdr:row>40</xdr:row>
          <xdr:rowOff>9525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42</xdr:row>
          <xdr:rowOff>180975</xdr:rowOff>
        </xdr:from>
        <xdr:to>
          <xdr:col>20</xdr:col>
          <xdr:colOff>19050</xdr:colOff>
          <xdr:row>44</xdr:row>
          <xdr:rowOff>28575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43</xdr:row>
          <xdr:rowOff>171450</xdr:rowOff>
        </xdr:from>
        <xdr:to>
          <xdr:col>20</xdr:col>
          <xdr:colOff>19050</xdr:colOff>
          <xdr:row>45</xdr:row>
          <xdr:rowOff>28575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44</xdr:row>
          <xdr:rowOff>161925</xdr:rowOff>
        </xdr:from>
        <xdr:to>
          <xdr:col>20</xdr:col>
          <xdr:colOff>9525</xdr:colOff>
          <xdr:row>46</xdr:row>
          <xdr:rowOff>9525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42</xdr:row>
          <xdr:rowOff>180975</xdr:rowOff>
        </xdr:from>
        <xdr:to>
          <xdr:col>21</xdr:col>
          <xdr:colOff>19050</xdr:colOff>
          <xdr:row>44</xdr:row>
          <xdr:rowOff>28575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43</xdr:row>
          <xdr:rowOff>171450</xdr:rowOff>
        </xdr:from>
        <xdr:to>
          <xdr:col>21</xdr:col>
          <xdr:colOff>19050</xdr:colOff>
          <xdr:row>45</xdr:row>
          <xdr:rowOff>28575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44</xdr:row>
          <xdr:rowOff>161925</xdr:rowOff>
        </xdr:from>
        <xdr:to>
          <xdr:col>21</xdr:col>
          <xdr:colOff>9525</xdr:colOff>
          <xdr:row>46</xdr:row>
          <xdr:rowOff>9525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42</xdr:row>
          <xdr:rowOff>171450</xdr:rowOff>
        </xdr:from>
        <xdr:to>
          <xdr:col>22</xdr:col>
          <xdr:colOff>19050</xdr:colOff>
          <xdr:row>44</xdr:row>
          <xdr:rowOff>19050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43</xdr:row>
          <xdr:rowOff>161925</xdr:rowOff>
        </xdr:from>
        <xdr:to>
          <xdr:col>22</xdr:col>
          <xdr:colOff>19050</xdr:colOff>
          <xdr:row>45</xdr:row>
          <xdr:rowOff>19050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44</xdr:row>
          <xdr:rowOff>152400</xdr:rowOff>
        </xdr:from>
        <xdr:to>
          <xdr:col>22</xdr:col>
          <xdr:colOff>9525</xdr:colOff>
          <xdr:row>46</xdr:row>
          <xdr:rowOff>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42</xdr:row>
          <xdr:rowOff>171450</xdr:rowOff>
        </xdr:from>
        <xdr:to>
          <xdr:col>23</xdr:col>
          <xdr:colOff>19050</xdr:colOff>
          <xdr:row>44</xdr:row>
          <xdr:rowOff>19050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43</xdr:row>
          <xdr:rowOff>161925</xdr:rowOff>
        </xdr:from>
        <xdr:to>
          <xdr:col>23</xdr:col>
          <xdr:colOff>19050</xdr:colOff>
          <xdr:row>45</xdr:row>
          <xdr:rowOff>19050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44</xdr:row>
          <xdr:rowOff>152400</xdr:rowOff>
        </xdr:from>
        <xdr:to>
          <xdr:col>23</xdr:col>
          <xdr:colOff>9525</xdr:colOff>
          <xdr:row>46</xdr:row>
          <xdr:rowOff>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219075</xdr:colOff>
          <xdr:row>36</xdr:row>
          <xdr:rowOff>180975</xdr:rowOff>
        </xdr:from>
        <xdr:to>
          <xdr:col>33</xdr:col>
          <xdr:colOff>9525</xdr:colOff>
          <xdr:row>38</xdr:row>
          <xdr:rowOff>28575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219075</xdr:colOff>
          <xdr:row>37</xdr:row>
          <xdr:rowOff>171450</xdr:rowOff>
        </xdr:from>
        <xdr:to>
          <xdr:col>33</xdr:col>
          <xdr:colOff>19050</xdr:colOff>
          <xdr:row>39</xdr:row>
          <xdr:rowOff>28575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219075</xdr:colOff>
          <xdr:row>38</xdr:row>
          <xdr:rowOff>152400</xdr:rowOff>
        </xdr:from>
        <xdr:to>
          <xdr:col>33</xdr:col>
          <xdr:colOff>19050</xdr:colOff>
          <xdr:row>40</xdr:row>
          <xdr:rowOff>9525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209550</xdr:colOff>
          <xdr:row>36</xdr:row>
          <xdr:rowOff>171450</xdr:rowOff>
        </xdr:from>
        <xdr:to>
          <xdr:col>34</xdr:col>
          <xdr:colOff>0</xdr:colOff>
          <xdr:row>38</xdr:row>
          <xdr:rowOff>19050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209550</xdr:colOff>
          <xdr:row>37</xdr:row>
          <xdr:rowOff>161925</xdr:rowOff>
        </xdr:from>
        <xdr:to>
          <xdr:col>34</xdr:col>
          <xdr:colOff>9525</xdr:colOff>
          <xdr:row>39</xdr:row>
          <xdr:rowOff>19050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209550</xdr:colOff>
          <xdr:row>38</xdr:row>
          <xdr:rowOff>152400</xdr:rowOff>
        </xdr:from>
        <xdr:to>
          <xdr:col>34</xdr:col>
          <xdr:colOff>9525</xdr:colOff>
          <xdr:row>40</xdr:row>
          <xdr:rowOff>9525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209550</xdr:colOff>
          <xdr:row>36</xdr:row>
          <xdr:rowOff>171450</xdr:rowOff>
        </xdr:from>
        <xdr:to>
          <xdr:col>35</xdr:col>
          <xdr:colOff>0</xdr:colOff>
          <xdr:row>38</xdr:row>
          <xdr:rowOff>19050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209550</xdr:colOff>
          <xdr:row>37</xdr:row>
          <xdr:rowOff>161925</xdr:rowOff>
        </xdr:from>
        <xdr:to>
          <xdr:col>35</xdr:col>
          <xdr:colOff>9525</xdr:colOff>
          <xdr:row>39</xdr:row>
          <xdr:rowOff>19050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209550</xdr:colOff>
          <xdr:row>38</xdr:row>
          <xdr:rowOff>152400</xdr:rowOff>
        </xdr:from>
        <xdr:to>
          <xdr:col>35</xdr:col>
          <xdr:colOff>9525</xdr:colOff>
          <xdr:row>40</xdr:row>
          <xdr:rowOff>9525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219075</xdr:colOff>
          <xdr:row>36</xdr:row>
          <xdr:rowOff>161925</xdr:rowOff>
        </xdr:from>
        <xdr:to>
          <xdr:col>36</xdr:col>
          <xdr:colOff>9525</xdr:colOff>
          <xdr:row>38</xdr:row>
          <xdr:rowOff>19050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219075</xdr:colOff>
          <xdr:row>37</xdr:row>
          <xdr:rowOff>152400</xdr:rowOff>
        </xdr:from>
        <xdr:to>
          <xdr:col>36</xdr:col>
          <xdr:colOff>19050</xdr:colOff>
          <xdr:row>39</xdr:row>
          <xdr:rowOff>19050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219075</xdr:colOff>
          <xdr:row>38</xdr:row>
          <xdr:rowOff>142875</xdr:rowOff>
        </xdr:from>
        <xdr:to>
          <xdr:col>36</xdr:col>
          <xdr:colOff>19050</xdr:colOff>
          <xdr:row>40</xdr:row>
          <xdr:rowOff>9525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42</xdr:row>
          <xdr:rowOff>161925</xdr:rowOff>
        </xdr:from>
        <xdr:to>
          <xdr:col>33</xdr:col>
          <xdr:colOff>19050</xdr:colOff>
          <xdr:row>44</xdr:row>
          <xdr:rowOff>9525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43</xdr:row>
          <xdr:rowOff>152400</xdr:rowOff>
        </xdr:from>
        <xdr:to>
          <xdr:col>33</xdr:col>
          <xdr:colOff>19050</xdr:colOff>
          <xdr:row>45</xdr:row>
          <xdr:rowOff>9525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44</xdr:row>
          <xdr:rowOff>142875</xdr:rowOff>
        </xdr:from>
        <xdr:to>
          <xdr:col>33</xdr:col>
          <xdr:colOff>19050</xdr:colOff>
          <xdr:row>46</xdr:row>
          <xdr:rowOff>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42</xdr:row>
          <xdr:rowOff>161925</xdr:rowOff>
        </xdr:from>
        <xdr:to>
          <xdr:col>34</xdr:col>
          <xdr:colOff>19050</xdr:colOff>
          <xdr:row>44</xdr:row>
          <xdr:rowOff>9525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43</xdr:row>
          <xdr:rowOff>152400</xdr:rowOff>
        </xdr:from>
        <xdr:to>
          <xdr:col>34</xdr:col>
          <xdr:colOff>19050</xdr:colOff>
          <xdr:row>45</xdr:row>
          <xdr:rowOff>9525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44</xdr:row>
          <xdr:rowOff>142875</xdr:rowOff>
        </xdr:from>
        <xdr:to>
          <xdr:col>34</xdr:col>
          <xdr:colOff>19050</xdr:colOff>
          <xdr:row>46</xdr:row>
          <xdr:rowOff>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42</xdr:row>
          <xdr:rowOff>161925</xdr:rowOff>
        </xdr:from>
        <xdr:to>
          <xdr:col>35</xdr:col>
          <xdr:colOff>19050</xdr:colOff>
          <xdr:row>44</xdr:row>
          <xdr:rowOff>9525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43</xdr:row>
          <xdr:rowOff>152400</xdr:rowOff>
        </xdr:from>
        <xdr:to>
          <xdr:col>35</xdr:col>
          <xdr:colOff>19050</xdr:colOff>
          <xdr:row>45</xdr:row>
          <xdr:rowOff>9525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44</xdr:row>
          <xdr:rowOff>142875</xdr:rowOff>
        </xdr:from>
        <xdr:to>
          <xdr:col>35</xdr:col>
          <xdr:colOff>19050</xdr:colOff>
          <xdr:row>46</xdr:row>
          <xdr:rowOff>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42</xdr:row>
          <xdr:rowOff>161925</xdr:rowOff>
        </xdr:from>
        <xdr:to>
          <xdr:col>36</xdr:col>
          <xdr:colOff>19050</xdr:colOff>
          <xdr:row>44</xdr:row>
          <xdr:rowOff>9525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43</xdr:row>
          <xdr:rowOff>152400</xdr:rowOff>
        </xdr:from>
        <xdr:to>
          <xdr:col>36</xdr:col>
          <xdr:colOff>19050</xdr:colOff>
          <xdr:row>45</xdr:row>
          <xdr:rowOff>9525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44</xdr:row>
          <xdr:rowOff>142875</xdr:rowOff>
        </xdr:from>
        <xdr:to>
          <xdr:col>36</xdr:col>
          <xdr:colOff>19050</xdr:colOff>
          <xdr:row>46</xdr:row>
          <xdr:rowOff>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36</xdr:row>
          <xdr:rowOff>171450</xdr:rowOff>
        </xdr:from>
        <xdr:to>
          <xdr:col>46</xdr:col>
          <xdr:colOff>9525</xdr:colOff>
          <xdr:row>38</xdr:row>
          <xdr:rowOff>19050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37</xdr:row>
          <xdr:rowOff>161925</xdr:rowOff>
        </xdr:from>
        <xdr:to>
          <xdr:col>46</xdr:col>
          <xdr:colOff>19050</xdr:colOff>
          <xdr:row>39</xdr:row>
          <xdr:rowOff>19050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38</xdr:row>
          <xdr:rowOff>152400</xdr:rowOff>
        </xdr:from>
        <xdr:to>
          <xdr:col>46</xdr:col>
          <xdr:colOff>19050</xdr:colOff>
          <xdr:row>40</xdr:row>
          <xdr:rowOff>9525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36</xdr:row>
          <xdr:rowOff>171450</xdr:rowOff>
        </xdr:from>
        <xdr:to>
          <xdr:col>47</xdr:col>
          <xdr:colOff>9525</xdr:colOff>
          <xdr:row>38</xdr:row>
          <xdr:rowOff>19050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37</xdr:row>
          <xdr:rowOff>161925</xdr:rowOff>
        </xdr:from>
        <xdr:to>
          <xdr:col>47</xdr:col>
          <xdr:colOff>19050</xdr:colOff>
          <xdr:row>39</xdr:row>
          <xdr:rowOff>19050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38</xdr:row>
          <xdr:rowOff>152400</xdr:rowOff>
        </xdr:from>
        <xdr:to>
          <xdr:col>47</xdr:col>
          <xdr:colOff>19050</xdr:colOff>
          <xdr:row>40</xdr:row>
          <xdr:rowOff>9525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36</xdr:row>
          <xdr:rowOff>171450</xdr:rowOff>
        </xdr:from>
        <xdr:to>
          <xdr:col>48</xdr:col>
          <xdr:colOff>9525</xdr:colOff>
          <xdr:row>38</xdr:row>
          <xdr:rowOff>19050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37</xdr:row>
          <xdr:rowOff>161925</xdr:rowOff>
        </xdr:from>
        <xdr:to>
          <xdr:col>48</xdr:col>
          <xdr:colOff>19050</xdr:colOff>
          <xdr:row>39</xdr:row>
          <xdr:rowOff>19050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38</xdr:row>
          <xdr:rowOff>152400</xdr:rowOff>
        </xdr:from>
        <xdr:to>
          <xdr:col>48</xdr:col>
          <xdr:colOff>19050</xdr:colOff>
          <xdr:row>40</xdr:row>
          <xdr:rowOff>9525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36</xdr:row>
          <xdr:rowOff>171450</xdr:rowOff>
        </xdr:from>
        <xdr:to>
          <xdr:col>49</xdr:col>
          <xdr:colOff>9525</xdr:colOff>
          <xdr:row>38</xdr:row>
          <xdr:rowOff>19050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37</xdr:row>
          <xdr:rowOff>161925</xdr:rowOff>
        </xdr:from>
        <xdr:to>
          <xdr:col>49</xdr:col>
          <xdr:colOff>19050</xdr:colOff>
          <xdr:row>39</xdr:row>
          <xdr:rowOff>19050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38</xdr:row>
          <xdr:rowOff>152400</xdr:rowOff>
        </xdr:from>
        <xdr:to>
          <xdr:col>49</xdr:col>
          <xdr:colOff>19050</xdr:colOff>
          <xdr:row>40</xdr:row>
          <xdr:rowOff>9525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219075</xdr:colOff>
          <xdr:row>42</xdr:row>
          <xdr:rowOff>161925</xdr:rowOff>
        </xdr:from>
        <xdr:to>
          <xdr:col>46</xdr:col>
          <xdr:colOff>9525</xdr:colOff>
          <xdr:row>44</xdr:row>
          <xdr:rowOff>9525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219075</xdr:colOff>
          <xdr:row>43</xdr:row>
          <xdr:rowOff>152400</xdr:rowOff>
        </xdr:from>
        <xdr:to>
          <xdr:col>46</xdr:col>
          <xdr:colOff>19050</xdr:colOff>
          <xdr:row>45</xdr:row>
          <xdr:rowOff>9525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219075</xdr:colOff>
          <xdr:row>44</xdr:row>
          <xdr:rowOff>142875</xdr:rowOff>
        </xdr:from>
        <xdr:to>
          <xdr:col>46</xdr:col>
          <xdr:colOff>19050</xdr:colOff>
          <xdr:row>46</xdr:row>
          <xdr:rowOff>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42</xdr:row>
          <xdr:rowOff>161925</xdr:rowOff>
        </xdr:from>
        <xdr:to>
          <xdr:col>47</xdr:col>
          <xdr:colOff>9525</xdr:colOff>
          <xdr:row>44</xdr:row>
          <xdr:rowOff>9525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43</xdr:row>
          <xdr:rowOff>152400</xdr:rowOff>
        </xdr:from>
        <xdr:to>
          <xdr:col>47</xdr:col>
          <xdr:colOff>19050</xdr:colOff>
          <xdr:row>45</xdr:row>
          <xdr:rowOff>9525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44</xdr:row>
          <xdr:rowOff>142875</xdr:rowOff>
        </xdr:from>
        <xdr:to>
          <xdr:col>47</xdr:col>
          <xdr:colOff>19050</xdr:colOff>
          <xdr:row>46</xdr:row>
          <xdr:rowOff>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42</xdr:row>
          <xdr:rowOff>161925</xdr:rowOff>
        </xdr:from>
        <xdr:to>
          <xdr:col>48</xdr:col>
          <xdr:colOff>9525</xdr:colOff>
          <xdr:row>44</xdr:row>
          <xdr:rowOff>9525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43</xdr:row>
          <xdr:rowOff>152400</xdr:rowOff>
        </xdr:from>
        <xdr:to>
          <xdr:col>48</xdr:col>
          <xdr:colOff>19050</xdr:colOff>
          <xdr:row>45</xdr:row>
          <xdr:rowOff>9525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44</xdr:row>
          <xdr:rowOff>142875</xdr:rowOff>
        </xdr:from>
        <xdr:to>
          <xdr:col>48</xdr:col>
          <xdr:colOff>19050</xdr:colOff>
          <xdr:row>46</xdr:row>
          <xdr:rowOff>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42</xdr:row>
          <xdr:rowOff>161925</xdr:rowOff>
        </xdr:from>
        <xdr:to>
          <xdr:col>49</xdr:col>
          <xdr:colOff>9525</xdr:colOff>
          <xdr:row>44</xdr:row>
          <xdr:rowOff>9525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43</xdr:row>
          <xdr:rowOff>152400</xdr:rowOff>
        </xdr:from>
        <xdr:to>
          <xdr:col>49</xdr:col>
          <xdr:colOff>19050</xdr:colOff>
          <xdr:row>45</xdr:row>
          <xdr:rowOff>9525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44</xdr:row>
          <xdr:rowOff>142875</xdr:rowOff>
        </xdr:from>
        <xdr:to>
          <xdr:col>49</xdr:col>
          <xdr:colOff>19050</xdr:colOff>
          <xdr:row>46</xdr:row>
          <xdr:rowOff>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</xdr:colOff>
          <xdr:row>36</xdr:row>
          <xdr:rowOff>171450</xdr:rowOff>
        </xdr:from>
        <xdr:to>
          <xdr:col>59</xdr:col>
          <xdr:colOff>19050</xdr:colOff>
          <xdr:row>38</xdr:row>
          <xdr:rowOff>19050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</xdr:colOff>
          <xdr:row>37</xdr:row>
          <xdr:rowOff>161925</xdr:rowOff>
        </xdr:from>
        <xdr:to>
          <xdr:col>59</xdr:col>
          <xdr:colOff>28575</xdr:colOff>
          <xdr:row>39</xdr:row>
          <xdr:rowOff>19050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</xdr:colOff>
          <xdr:row>38</xdr:row>
          <xdr:rowOff>152400</xdr:rowOff>
        </xdr:from>
        <xdr:to>
          <xdr:col>59</xdr:col>
          <xdr:colOff>28575</xdr:colOff>
          <xdr:row>40</xdr:row>
          <xdr:rowOff>9525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9525</xdr:colOff>
          <xdr:row>36</xdr:row>
          <xdr:rowOff>171450</xdr:rowOff>
        </xdr:from>
        <xdr:to>
          <xdr:col>60</xdr:col>
          <xdr:colOff>19050</xdr:colOff>
          <xdr:row>38</xdr:row>
          <xdr:rowOff>19050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9525</xdr:colOff>
          <xdr:row>37</xdr:row>
          <xdr:rowOff>161925</xdr:rowOff>
        </xdr:from>
        <xdr:to>
          <xdr:col>60</xdr:col>
          <xdr:colOff>28575</xdr:colOff>
          <xdr:row>39</xdr:row>
          <xdr:rowOff>19050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9525</xdr:colOff>
          <xdr:row>38</xdr:row>
          <xdr:rowOff>152400</xdr:rowOff>
        </xdr:from>
        <xdr:to>
          <xdr:col>60</xdr:col>
          <xdr:colOff>28575</xdr:colOff>
          <xdr:row>40</xdr:row>
          <xdr:rowOff>9525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36</xdr:row>
          <xdr:rowOff>171450</xdr:rowOff>
        </xdr:from>
        <xdr:to>
          <xdr:col>61</xdr:col>
          <xdr:colOff>19050</xdr:colOff>
          <xdr:row>38</xdr:row>
          <xdr:rowOff>19050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37</xdr:row>
          <xdr:rowOff>161925</xdr:rowOff>
        </xdr:from>
        <xdr:to>
          <xdr:col>61</xdr:col>
          <xdr:colOff>28575</xdr:colOff>
          <xdr:row>39</xdr:row>
          <xdr:rowOff>19050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38</xdr:row>
          <xdr:rowOff>152400</xdr:rowOff>
        </xdr:from>
        <xdr:to>
          <xdr:col>61</xdr:col>
          <xdr:colOff>28575</xdr:colOff>
          <xdr:row>40</xdr:row>
          <xdr:rowOff>9525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36</xdr:row>
          <xdr:rowOff>171450</xdr:rowOff>
        </xdr:from>
        <xdr:to>
          <xdr:col>62</xdr:col>
          <xdr:colOff>19050</xdr:colOff>
          <xdr:row>38</xdr:row>
          <xdr:rowOff>19050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37</xdr:row>
          <xdr:rowOff>161925</xdr:rowOff>
        </xdr:from>
        <xdr:to>
          <xdr:col>62</xdr:col>
          <xdr:colOff>28575</xdr:colOff>
          <xdr:row>39</xdr:row>
          <xdr:rowOff>19050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38</xdr:row>
          <xdr:rowOff>152400</xdr:rowOff>
        </xdr:from>
        <xdr:to>
          <xdr:col>62</xdr:col>
          <xdr:colOff>28575</xdr:colOff>
          <xdr:row>40</xdr:row>
          <xdr:rowOff>9525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42</xdr:row>
          <xdr:rowOff>171450</xdr:rowOff>
        </xdr:from>
        <xdr:to>
          <xdr:col>59</xdr:col>
          <xdr:colOff>9525</xdr:colOff>
          <xdr:row>44</xdr:row>
          <xdr:rowOff>19050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43</xdr:row>
          <xdr:rowOff>161925</xdr:rowOff>
        </xdr:from>
        <xdr:to>
          <xdr:col>59</xdr:col>
          <xdr:colOff>19050</xdr:colOff>
          <xdr:row>45</xdr:row>
          <xdr:rowOff>19050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44</xdr:row>
          <xdr:rowOff>152400</xdr:rowOff>
        </xdr:from>
        <xdr:to>
          <xdr:col>59</xdr:col>
          <xdr:colOff>19050</xdr:colOff>
          <xdr:row>46</xdr:row>
          <xdr:rowOff>9525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42</xdr:row>
          <xdr:rowOff>171450</xdr:rowOff>
        </xdr:from>
        <xdr:to>
          <xdr:col>60</xdr:col>
          <xdr:colOff>9525</xdr:colOff>
          <xdr:row>44</xdr:row>
          <xdr:rowOff>19050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43</xdr:row>
          <xdr:rowOff>161925</xdr:rowOff>
        </xdr:from>
        <xdr:to>
          <xdr:col>60</xdr:col>
          <xdr:colOff>19050</xdr:colOff>
          <xdr:row>45</xdr:row>
          <xdr:rowOff>19050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44</xdr:row>
          <xdr:rowOff>152400</xdr:rowOff>
        </xdr:from>
        <xdr:to>
          <xdr:col>60</xdr:col>
          <xdr:colOff>19050</xdr:colOff>
          <xdr:row>46</xdr:row>
          <xdr:rowOff>9525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0</xdr:colOff>
          <xdr:row>42</xdr:row>
          <xdr:rowOff>171450</xdr:rowOff>
        </xdr:from>
        <xdr:to>
          <xdr:col>61</xdr:col>
          <xdr:colOff>9525</xdr:colOff>
          <xdr:row>44</xdr:row>
          <xdr:rowOff>19050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0</xdr:colOff>
          <xdr:row>43</xdr:row>
          <xdr:rowOff>161925</xdr:rowOff>
        </xdr:from>
        <xdr:to>
          <xdr:col>61</xdr:col>
          <xdr:colOff>19050</xdr:colOff>
          <xdr:row>45</xdr:row>
          <xdr:rowOff>19050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0</xdr:colOff>
          <xdr:row>44</xdr:row>
          <xdr:rowOff>152400</xdr:rowOff>
        </xdr:from>
        <xdr:to>
          <xdr:col>61</xdr:col>
          <xdr:colOff>19050</xdr:colOff>
          <xdr:row>46</xdr:row>
          <xdr:rowOff>9525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42</xdr:row>
          <xdr:rowOff>171450</xdr:rowOff>
        </xdr:from>
        <xdr:to>
          <xdr:col>62</xdr:col>
          <xdr:colOff>9525</xdr:colOff>
          <xdr:row>44</xdr:row>
          <xdr:rowOff>19050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43</xdr:row>
          <xdr:rowOff>161925</xdr:rowOff>
        </xdr:from>
        <xdr:to>
          <xdr:col>62</xdr:col>
          <xdr:colOff>19050</xdr:colOff>
          <xdr:row>45</xdr:row>
          <xdr:rowOff>19050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44</xdr:row>
          <xdr:rowOff>152400</xdr:rowOff>
        </xdr:from>
        <xdr:to>
          <xdr:col>62</xdr:col>
          <xdr:colOff>19050</xdr:colOff>
          <xdr:row>46</xdr:row>
          <xdr:rowOff>9525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219075</xdr:colOff>
          <xdr:row>59</xdr:row>
          <xdr:rowOff>180975</xdr:rowOff>
        </xdr:from>
        <xdr:to>
          <xdr:col>33</xdr:col>
          <xdr:colOff>0</xdr:colOff>
          <xdr:row>61</xdr:row>
          <xdr:rowOff>38100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219075</xdr:colOff>
          <xdr:row>61</xdr:row>
          <xdr:rowOff>0</xdr:rowOff>
        </xdr:from>
        <xdr:to>
          <xdr:col>33</xdr:col>
          <xdr:colOff>0</xdr:colOff>
          <xdr:row>62</xdr:row>
          <xdr:rowOff>38100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58</xdr:row>
          <xdr:rowOff>0</xdr:rowOff>
        </xdr:from>
        <xdr:to>
          <xdr:col>34</xdr:col>
          <xdr:colOff>0</xdr:colOff>
          <xdr:row>59</xdr:row>
          <xdr:rowOff>28575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58</xdr:row>
          <xdr:rowOff>171450</xdr:rowOff>
        </xdr:from>
        <xdr:to>
          <xdr:col>34</xdr:col>
          <xdr:colOff>0</xdr:colOff>
          <xdr:row>60</xdr:row>
          <xdr:rowOff>28575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60</xdr:row>
          <xdr:rowOff>0</xdr:rowOff>
        </xdr:from>
        <xdr:to>
          <xdr:col>34</xdr:col>
          <xdr:colOff>0</xdr:colOff>
          <xdr:row>61</xdr:row>
          <xdr:rowOff>38100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61</xdr:row>
          <xdr:rowOff>0</xdr:rowOff>
        </xdr:from>
        <xdr:to>
          <xdr:col>34</xdr:col>
          <xdr:colOff>0</xdr:colOff>
          <xdr:row>62</xdr:row>
          <xdr:rowOff>38100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58</xdr:row>
          <xdr:rowOff>0</xdr:rowOff>
        </xdr:from>
        <xdr:to>
          <xdr:col>35</xdr:col>
          <xdr:colOff>0</xdr:colOff>
          <xdr:row>59</xdr:row>
          <xdr:rowOff>28575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58</xdr:row>
          <xdr:rowOff>171450</xdr:rowOff>
        </xdr:from>
        <xdr:to>
          <xdr:col>35</xdr:col>
          <xdr:colOff>0</xdr:colOff>
          <xdr:row>60</xdr:row>
          <xdr:rowOff>28575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60</xdr:row>
          <xdr:rowOff>0</xdr:rowOff>
        </xdr:from>
        <xdr:to>
          <xdr:col>35</xdr:col>
          <xdr:colOff>0</xdr:colOff>
          <xdr:row>61</xdr:row>
          <xdr:rowOff>38100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61</xdr:row>
          <xdr:rowOff>0</xdr:rowOff>
        </xdr:from>
        <xdr:to>
          <xdr:col>35</xdr:col>
          <xdr:colOff>0</xdr:colOff>
          <xdr:row>62</xdr:row>
          <xdr:rowOff>38100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58</xdr:row>
          <xdr:rowOff>0</xdr:rowOff>
        </xdr:from>
        <xdr:to>
          <xdr:col>36</xdr:col>
          <xdr:colOff>0</xdr:colOff>
          <xdr:row>59</xdr:row>
          <xdr:rowOff>28575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58</xdr:row>
          <xdr:rowOff>171450</xdr:rowOff>
        </xdr:from>
        <xdr:to>
          <xdr:col>36</xdr:col>
          <xdr:colOff>0</xdr:colOff>
          <xdr:row>60</xdr:row>
          <xdr:rowOff>28575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60</xdr:row>
          <xdr:rowOff>0</xdr:rowOff>
        </xdr:from>
        <xdr:to>
          <xdr:col>36</xdr:col>
          <xdr:colOff>0</xdr:colOff>
          <xdr:row>61</xdr:row>
          <xdr:rowOff>38100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61</xdr:row>
          <xdr:rowOff>0</xdr:rowOff>
        </xdr:from>
        <xdr:to>
          <xdr:col>36</xdr:col>
          <xdr:colOff>0</xdr:colOff>
          <xdr:row>62</xdr:row>
          <xdr:rowOff>38100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58</xdr:row>
          <xdr:rowOff>0</xdr:rowOff>
        </xdr:from>
        <xdr:to>
          <xdr:col>37</xdr:col>
          <xdr:colOff>0</xdr:colOff>
          <xdr:row>59</xdr:row>
          <xdr:rowOff>28575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58</xdr:row>
          <xdr:rowOff>171450</xdr:rowOff>
        </xdr:from>
        <xdr:to>
          <xdr:col>37</xdr:col>
          <xdr:colOff>0</xdr:colOff>
          <xdr:row>60</xdr:row>
          <xdr:rowOff>28575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60</xdr:row>
          <xdr:rowOff>0</xdr:rowOff>
        </xdr:from>
        <xdr:to>
          <xdr:col>37</xdr:col>
          <xdr:colOff>0</xdr:colOff>
          <xdr:row>61</xdr:row>
          <xdr:rowOff>38100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61</xdr:row>
          <xdr:rowOff>0</xdr:rowOff>
        </xdr:from>
        <xdr:to>
          <xdr:col>37</xdr:col>
          <xdr:colOff>0</xdr:colOff>
          <xdr:row>62</xdr:row>
          <xdr:rowOff>38100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58</xdr:row>
          <xdr:rowOff>0</xdr:rowOff>
        </xdr:from>
        <xdr:to>
          <xdr:col>38</xdr:col>
          <xdr:colOff>0</xdr:colOff>
          <xdr:row>59</xdr:row>
          <xdr:rowOff>28575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58</xdr:row>
          <xdr:rowOff>171450</xdr:rowOff>
        </xdr:from>
        <xdr:to>
          <xdr:col>38</xdr:col>
          <xdr:colOff>0</xdr:colOff>
          <xdr:row>60</xdr:row>
          <xdr:rowOff>28575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60</xdr:row>
          <xdr:rowOff>0</xdr:rowOff>
        </xdr:from>
        <xdr:to>
          <xdr:col>38</xdr:col>
          <xdr:colOff>0</xdr:colOff>
          <xdr:row>61</xdr:row>
          <xdr:rowOff>38100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61</xdr:row>
          <xdr:rowOff>0</xdr:rowOff>
        </xdr:from>
        <xdr:to>
          <xdr:col>38</xdr:col>
          <xdr:colOff>0</xdr:colOff>
          <xdr:row>62</xdr:row>
          <xdr:rowOff>38100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58</xdr:row>
          <xdr:rowOff>0</xdr:rowOff>
        </xdr:from>
        <xdr:to>
          <xdr:col>39</xdr:col>
          <xdr:colOff>0</xdr:colOff>
          <xdr:row>59</xdr:row>
          <xdr:rowOff>28575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58</xdr:row>
          <xdr:rowOff>171450</xdr:rowOff>
        </xdr:from>
        <xdr:to>
          <xdr:col>39</xdr:col>
          <xdr:colOff>0</xdr:colOff>
          <xdr:row>60</xdr:row>
          <xdr:rowOff>28575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60</xdr:row>
          <xdr:rowOff>0</xdr:rowOff>
        </xdr:from>
        <xdr:to>
          <xdr:col>39</xdr:col>
          <xdr:colOff>0</xdr:colOff>
          <xdr:row>61</xdr:row>
          <xdr:rowOff>38100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61</xdr:row>
          <xdr:rowOff>0</xdr:rowOff>
        </xdr:from>
        <xdr:to>
          <xdr:col>39</xdr:col>
          <xdr:colOff>0</xdr:colOff>
          <xdr:row>62</xdr:row>
          <xdr:rowOff>38100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58</xdr:row>
          <xdr:rowOff>0</xdr:rowOff>
        </xdr:from>
        <xdr:to>
          <xdr:col>40</xdr:col>
          <xdr:colOff>0</xdr:colOff>
          <xdr:row>59</xdr:row>
          <xdr:rowOff>28575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58</xdr:row>
          <xdr:rowOff>171450</xdr:rowOff>
        </xdr:from>
        <xdr:to>
          <xdr:col>40</xdr:col>
          <xdr:colOff>0</xdr:colOff>
          <xdr:row>60</xdr:row>
          <xdr:rowOff>28575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60</xdr:row>
          <xdr:rowOff>0</xdr:rowOff>
        </xdr:from>
        <xdr:to>
          <xdr:col>40</xdr:col>
          <xdr:colOff>0</xdr:colOff>
          <xdr:row>61</xdr:row>
          <xdr:rowOff>38100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61</xdr:row>
          <xdr:rowOff>0</xdr:rowOff>
        </xdr:from>
        <xdr:to>
          <xdr:col>40</xdr:col>
          <xdr:colOff>0</xdr:colOff>
          <xdr:row>62</xdr:row>
          <xdr:rowOff>38100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119063</xdr:colOff>
      <xdr:row>32</xdr:row>
      <xdr:rowOff>111055</xdr:rowOff>
    </xdr:from>
    <xdr:to>
      <xdr:col>1</xdr:col>
      <xdr:colOff>921088</xdr:colOff>
      <xdr:row>36</xdr:row>
      <xdr:rowOff>103186</xdr:rowOff>
    </xdr:to>
    <xdr:pic>
      <xdr:nvPicPr>
        <xdr:cNvPr id="393" name="Immagine 39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3" y="6341993"/>
          <a:ext cx="2087900" cy="722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39692</xdr:colOff>
      <xdr:row>69</xdr:row>
      <xdr:rowOff>19051</xdr:rowOff>
    </xdr:from>
    <xdr:to>
      <xdr:col>33</xdr:col>
      <xdr:colOff>199731</xdr:colOff>
      <xdr:row>82</xdr:row>
      <xdr:rowOff>47626</xdr:rowOff>
    </xdr:to>
    <xdr:pic>
      <xdr:nvPicPr>
        <xdr:cNvPr id="396" name="Immagine 39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2192" y="12934951"/>
          <a:ext cx="4979689" cy="253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2152649</xdr:colOff>
      <xdr:row>16</xdr:row>
      <xdr:rowOff>57150</xdr:rowOff>
    </xdr:from>
    <xdr:to>
      <xdr:col>3</xdr:col>
      <xdr:colOff>1200150</xdr:colOff>
      <xdr:row>19</xdr:row>
      <xdr:rowOff>114300</xdr:rowOff>
    </xdr:to>
    <xdr:pic>
      <xdr:nvPicPr>
        <xdr:cNvPr id="337" name="Immagine 33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699" y="3381375"/>
          <a:ext cx="2038351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303" Type="http://schemas.openxmlformats.org/officeDocument/2006/relationships/ctrlProp" Target="../ctrlProps/ctrlProp300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25" Type="http://schemas.openxmlformats.org/officeDocument/2006/relationships/ctrlProp" Target="../ctrlProps/ctrlProp322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15" Type="http://schemas.openxmlformats.org/officeDocument/2006/relationships/ctrlProp" Target="../ctrlProps/ctrlProp312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26" Type="http://schemas.openxmlformats.org/officeDocument/2006/relationships/ctrlProp" Target="../ctrlProps/ctrlProp323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16" Type="http://schemas.openxmlformats.org/officeDocument/2006/relationships/ctrlProp" Target="../ctrlProps/ctrlProp313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2" Type="http://schemas.openxmlformats.org/officeDocument/2006/relationships/ctrlProp" Target="../ctrlProps/ctrlProp299.xml"/><Relationship Id="rId307" Type="http://schemas.openxmlformats.org/officeDocument/2006/relationships/ctrlProp" Target="../ctrlProps/ctrlProp304.xml"/><Relationship Id="rId323" Type="http://schemas.openxmlformats.org/officeDocument/2006/relationships/ctrlProp" Target="../ctrlProps/ctrlProp320.xml"/><Relationship Id="rId328" Type="http://schemas.openxmlformats.org/officeDocument/2006/relationships/ctrlProp" Target="../ctrlProps/ctrlProp32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3" Type="http://schemas.openxmlformats.org/officeDocument/2006/relationships/ctrlProp" Target="../ctrlProps/ctrlProp310.xml"/><Relationship Id="rId318" Type="http://schemas.openxmlformats.org/officeDocument/2006/relationships/ctrlProp" Target="../ctrlProps/ctrlProp315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6">
    <pageSetUpPr fitToPage="1"/>
  </sheetPr>
  <dimension ref="A1:BL92"/>
  <sheetViews>
    <sheetView tabSelected="1" zoomScaleNormal="100" workbookViewId="0"/>
  </sheetViews>
  <sheetFormatPr defaultColWidth="8.85546875" defaultRowHeight="15" x14ac:dyDescent="0.25"/>
  <cols>
    <col min="1" max="1" width="19.28515625" style="36" bestFit="1" customWidth="1"/>
    <col min="2" max="2" width="15.28515625" style="36" bestFit="1" customWidth="1"/>
    <col min="3" max="3" width="44.85546875" style="1" customWidth="1"/>
    <col min="4" max="4" width="31.140625" style="1" customWidth="1"/>
    <col min="5" max="5" width="21.7109375" style="1" customWidth="1"/>
    <col min="6" max="6" width="8.85546875" style="36" bestFit="1" customWidth="1"/>
    <col min="7" max="7" width="12.42578125" style="1" customWidth="1"/>
    <col min="8" max="8" width="5.42578125" style="1" bestFit="1" customWidth="1"/>
    <col min="9" max="9" width="11.5703125" style="1" bestFit="1" customWidth="1"/>
    <col min="10" max="10" width="10.85546875" style="1" customWidth="1"/>
    <col min="11" max="11" width="4.28515625" style="1" customWidth="1"/>
    <col min="12" max="63" width="3.28515625" style="1" customWidth="1"/>
    <col min="64" max="16384" width="8.85546875" style="1"/>
  </cols>
  <sheetData>
    <row r="1" spans="1:62" s="53" customFormat="1" ht="18.75" x14ac:dyDescent="0.25">
      <c r="A1" s="93" t="s">
        <v>62</v>
      </c>
      <c r="K1" s="17" t="s">
        <v>65</v>
      </c>
    </row>
    <row r="2" spans="1:62" s="53" customFormat="1" ht="15.75" x14ac:dyDescent="0.25">
      <c r="A2" s="94" t="s">
        <v>63</v>
      </c>
      <c r="K2" s="92" t="s">
        <v>73</v>
      </c>
    </row>
    <row r="3" spans="1:62" s="92" customFormat="1" ht="15.75" x14ac:dyDescent="0.25">
      <c r="A3" s="231" t="s">
        <v>158</v>
      </c>
      <c r="B3" s="231"/>
      <c r="C3" s="231"/>
      <c r="D3" s="231"/>
      <c r="E3" s="231"/>
      <c r="F3" s="231"/>
      <c r="G3" s="231"/>
      <c r="H3" s="231"/>
      <c r="I3" s="231"/>
      <c r="K3" s="92" t="s">
        <v>74</v>
      </c>
    </row>
    <row r="4" spans="1:62" s="92" customFormat="1" ht="15.75" x14ac:dyDescent="0.25">
      <c r="A4" s="231" t="s">
        <v>162</v>
      </c>
      <c r="B4" s="231"/>
      <c r="C4" s="231"/>
      <c r="D4" s="231"/>
      <c r="E4" s="231"/>
      <c r="F4" s="231"/>
      <c r="G4" s="231"/>
      <c r="H4" s="231"/>
      <c r="I4" s="231"/>
      <c r="K4" s="92" t="s">
        <v>67</v>
      </c>
    </row>
    <row r="5" spans="1:62" s="92" customFormat="1" ht="15.75" x14ac:dyDescent="0.25">
      <c r="A5" s="231" t="s">
        <v>150</v>
      </c>
      <c r="B5" s="231"/>
      <c r="C5" s="231"/>
      <c r="D5" s="231"/>
      <c r="E5" s="231"/>
      <c r="F5" s="231"/>
      <c r="G5" s="231"/>
      <c r="H5" s="231"/>
      <c r="I5" s="231"/>
      <c r="K5" s="92" t="s">
        <v>75</v>
      </c>
    </row>
    <row r="6" spans="1:62" s="92" customFormat="1" ht="15.75" x14ac:dyDescent="0.25">
      <c r="A6" s="231" t="s">
        <v>149</v>
      </c>
      <c r="B6" s="231"/>
      <c r="C6" s="231"/>
      <c r="D6" s="231"/>
      <c r="E6" s="231"/>
      <c r="F6" s="231"/>
      <c r="G6" s="231"/>
      <c r="H6" s="231"/>
      <c r="I6" s="231"/>
    </row>
    <row r="7" spans="1:62" s="92" customFormat="1" ht="18.75" x14ac:dyDescent="0.25">
      <c r="A7" s="231" t="s">
        <v>161</v>
      </c>
      <c r="B7" s="231"/>
      <c r="C7" s="231"/>
      <c r="D7" s="231"/>
      <c r="E7" s="231"/>
      <c r="F7" s="231"/>
      <c r="G7" s="231"/>
      <c r="H7" s="231"/>
      <c r="I7" s="231"/>
      <c r="K7" s="17" t="s">
        <v>72</v>
      </c>
    </row>
    <row r="8" spans="1:62" s="92" customFormat="1" ht="15.75" x14ac:dyDescent="0.25">
      <c r="A8" s="231" t="s">
        <v>152</v>
      </c>
      <c r="B8" s="231"/>
      <c r="C8" s="231"/>
      <c r="D8" s="231"/>
      <c r="E8" s="231"/>
      <c r="F8" s="231"/>
      <c r="G8" s="231"/>
      <c r="H8" s="231"/>
      <c r="I8" s="231"/>
      <c r="K8" s="92" t="s">
        <v>76</v>
      </c>
    </row>
    <row r="9" spans="1:62" s="92" customFormat="1" ht="15.75" x14ac:dyDescent="0.25">
      <c r="A9" s="231" t="s">
        <v>151</v>
      </c>
      <c r="B9" s="231"/>
      <c r="C9" s="231"/>
      <c r="D9" s="231"/>
      <c r="E9" s="231"/>
      <c r="F9" s="231"/>
      <c r="G9" s="231"/>
      <c r="H9" s="231"/>
      <c r="I9" s="231"/>
      <c r="K9" s="92" t="s">
        <v>53</v>
      </c>
    </row>
    <row r="10" spans="1:62" s="92" customFormat="1" ht="15.75" x14ac:dyDescent="0.25">
      <c r="A10" s="231" t="s">
        <v>157</v>
      </c>
      <c r="B10" s="231"/>
      <c r="C10" s="231"/>
      <c r="D10" s="231"/>
      <c r="E10" s="231"/>
      <c r="F10" s="231"/>
      <c r="G10" s="231"/>
      <c r="H10" s="231"/>
      <c r="I10" s="231"/>
      <c r="K10" s="92" t="s">
        <v>54</v>
      </c>
    </row>
    <row r="11" spans="1:62" s="92" customFormat="1" ht="15.75" x14ac:dyDescent="0.25">
      <c r="A11" s="96" t="s">
        <v>64</v>
      </c>
      <c r="K11" s="92" t="s">
        <v>79</v>
      </c>
    </row>
    <row r="12" spans="1:62" s="92" customFormat="1" ht="16.5" thickBot="1" x14ac:dyDescent="0.3">
      <c r="A12" s="96" t="s">
        <v>163</v>
      </c>
      <c r="B12" s="95"/>
      <c r="F12" s="95"/>
    </row>
    <row r="13" spans="1:62" s="18" customFormat="1" ht="18.75" x14ac:dyDescent="0.25">
      <c r="A13" s="56"/>
      <c r="B13" s="57"/>
      <c r="C13" s="58" t="s">
        <v>202</v>
      </c>
      <c r="D13" s="58"/>
      <c r="E13" s="58"/>
      <c r="F13" s="57"/>
      <c r="G13" s="58"/>
      <c r="H13" s="58"/>
      <c r="I13" s="59"/>
      <c r="J13" s="17"/>
      <c r="K13" s="72"/>
      <c r="L13" s="17"/>
      <c r="M13" s="17"/>
      <c r="N13" s="17"/>
      <c r="O13" s="17"/>
      <c r="P13" s="17"/>
      <c r="Q13" s="17"/>
      <c r="AC13" s="17" t="s">
        <v>66</v>
      </c>
      <c r="BJ13" s="71"/>
    </row>
    <row r="14" spans="1:62" s="18" customFormat="1" ht="18.75" x14ac:dyDescent="0.25">
      <c r="A14" s="61"/>
      <c r="D14" s="17" t="s">
        <v>81</v>
      </c>
      <c r="I14" s="62"/>
      <c r="J14" s="17"/>
      <c r="K14" s="145"/>
      <c r="L14" s="118" t="s">
        <v>80</v>
      </c>
      <c r="M14" s="146"/>
      <c r="N14" s="146"/>
      <c r="O14" s="146"/>
      <c r="P14" s="146"/>
      <c r="Q14" s="146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147"/>
    </row>
    <row r="15" spans="1:62" s="18" customFormat="1" ht="14.45" customHeight="1" x14ac:dyDescent="0.25">
      <c r="A15" s="61"/>
      <c r="I15" s="62"/>
      <c r="J15" s="17"/>
      <c r="K15" s="148"/>
      <c r="L15" s="98" t="s">
        <v>160</v>
      </c>
      <c r="M15" s="17"/>
      <c r="N15" s="17"/>
      <c r="O15" s="17"/>
      <c r="P15" s="17"/>
      <c r="Q15" s="17"/>
      <c r="BJ15" s="112"/>
    </row>
    <row r="16" spans="1:62" s="18" customFormat="1" ht="14.45" customHeight="1" x14ac:dyDescent="0.25">
      <c r="A16" s="82"/>
      <c r="B16" s="117"/>
      <c r="C16" s="118" t="s">
        <v>78</v>
      </c>
      <c r="D16" s="117"/>
      <c r="E16" s="117"/>
      <c r="F16" s="117"/>
      <c r="G16" s="117"/>
      <c r="H16" s="117"/>
      <c r="I16" s="137"/>
      <c r="J16" s="17"/>
      <c r="K16" s="148"/>
      <c r="L16" s="98" t="s">
        <v>159</v>
      </c>
      <c r="M16" s="17"/>
      <c r="N16" s="17"/>
      <c r="O16" s="17"/>
      <c r="P16" s="17"/>
      <c r="Q16" s="17"/>
      <c r="BJ16" s="112"/>
    </row>
    <row r="17" spans="1:63" s="18" customFormat="1" ht="14.45" customHeight="1" x14ac:dyDescent="0.25">
      <c r="A17" s="47"/>
      <c r="B17" s="2"/>
      <c r="C17" s="2"/>
      <c r="F17" s="19"/>
      <c r="G17" s="19"/>
      <c r="H17" s="19"/>
      <c r="I17" s="48"/>
      <c r="J17" s="17"/>
      <c r="K17" s="148"/>
      <c r="L17" s="98"/>
      <c r="M17" s="2"/>
      <c r="N17" s="2"/>
      <c r="O17" s="2"/>
      <c r="P17" s="2"/>
      <c r="Q17" s="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BJ17" s="112"/>
    </row>
    <row r="18" spans="1:63" s="18" customFormat="1" ht="14.45" customHeight="1" x14ac:dyDescent="0.25">
      <c r="A18" s="61"/>
      <c r="I18" s="62"/>
      <c r="J18" s="17"/>
      <c r="K18" s="145"/>
      <c r="L18" s="118" t="s">
        <v>131</v>
      </c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216"/>
      <c r="AC18" s="215"/>
      <c r="AD18" s="118" t="s">
        <v>51</v>
      </c>
      <c r="AE18" s="97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147"/>
    </row>
    <row r="19" spans="1:63" s="18" customFormat="1" ht="14.45" customHeight="1" x14ac:dyDescent="0.25">
      <c r="A19" s="61"/>
      <c r="I19" s="62"/>
      <c r="J19" s="17"/>
      <c r="K19" s="148"/>
      <c r="M19" s="12"/>
      <c r="N19" s="12"/>
      <c r="O19" s="12"/>
      <c r="P19" s="12"/>
      <c r="Q19" s="12"/>
      <c r="R19" s="12"/>
      <c r="S19" s="12"/>
      <c r="T19" s="12"/>
      <c r="U19" s="12"/>
      <c r="V19" s="12"/>
      <c r="Y19" s="12"/>
      <c r="Z19" s="12"/>
      <c r="AA19" s="12"/>
      <c r="AB19" s="112"/>
      <c r="AC19" s="111"/>
      <c r="AD19" s="12" t="s">
        <v>56</v>
      </c>
      <c r="AE19" s="12"/>
      <c r="AI19" s="12"/>
      <c r="AJ19" s="12"/>
      <c r="AK19" s="12"/>
      <c r="AL19" s="149">
        <f>H46*4+4</f>
        <v>4</v>
      </c>
      <c r="AP19" s="12"/>
      <c r="AQ19" s="12"/>
      <c r="AR19" s="12"/>
      <c r="AU19" s="12"/>
      <c r="AV19" s="12" t="s">
        <v>57</v>
      </c>
      <c r="AZ19" s="12"/>
      <c r="BB19" s="149">
        <f>H54</f>
        <v>0</v>
      </c>
      <c r="BJ19" s="112"/>
    </row>
    <row r="20" spans="1:63" s="18" customFormat="1" ht="14.45" customHeight="1" x14ac:dyDescent="0.25">
      <c r="A20" s="79"/>
      <c r="B20" s="80"/>
      <c r="C20" s="80"/>
      <c r="D20" s="80"/>
      <c r="E20" s="80"/>
      <c r="F20" s="80"/>
      <c r="G20" s="80"/>
      <c r="H20" s="80"/>
      <c r="I20" s="81"/>
      <c r="J20" s="17"/>
      <c r="K20" s="111"/>
      <c r="L20" s="217" t="s">
        <v>132</v>
      </c>
      <c r="M20" s="12"/>
      <c r="N20" s="12"/>
      <c r="O20" s="12"/>
      <c r="P20" s="12"/>
      <c r="R20" s="149">
        <f>AL19</f>
        <v>4</v>
      </c>
      <c r="S20" s="12"/>
      <c r="T20" s="12"/>
      <c r="U20" s="12"/>
      <c r="V20" s="12"/>
      <c r="Z20" s="12"/>
      <c r="AA20" s="12"/>
      <c r="AB20" s="112"/>
      <c r="AC20" s="111"/>
      <c r="AD20" s="12" t="s">
        <v>55</v>
      </c>
      <c r="AE20" s="12"/>
      <c r="AI20" s="12"/>
      <c r="AJ20" s="12"/>
      <c r="AK20" s="12"/>
      <c r="AL20" s="149">
        <f>T31+AG31+AT31+BG31+T49+AG49+AT49+BG49</f>
        <v>4</v>
      </c>
      <c r="AM20" s="150" t="str">
        <f>IF(AL20&lt;&gt;AL19,"ERRORE, CONTROLLA LE  CPU","VERIFICA OK")</f>
        <v>VERIFICA OK</v>
      </c>
      <c r="AP20" s="12"/>
      <c r="AQ20" s="12"/>
      <c r="AR20" s="12"/>
      <c r="AV20" s="12" t="s">
        <v>59</v>
      </c>
      <c r="AZ20" s="12"/>
      <c r="BB20" s="149">
        <f>AO59</f>
        <v>0</v>
      </c>
      <c r="BC20" s="150" t="str">
        <f>IF(BB20&lt;&gt;BB19,"ERRORE POSIZIONAMENTO HD","VERIFICA OK")</f>
        <v>VERIFICA OK</v>
      </c>
      <c r="BD20" s="12"/>
      <c r="BE20" s="12"/>
      <c r="BF20" s="12"/>
      <c r="BG20" s="12"/>
      <c r="BH20" s="12"/>
      <c r="BI20" s="12"/>
      <c r="BJ20" s="112"/>
    </row>
    <row r="21" spans="1:63" s="18" customFormat="1" ht="14.45" customHeight="1" x14ac:dyDescent="0.25">
      <c r="A21" s="61"/>
      <c r="I21" s="62"/>
      <c r="J21" s="17"/>
      <c r="K21" s="148"/>
      <c r="L21" s="217" t="s">
        <v>133</v>
      </c>
      <c r="M21" s="12"/>
      <c r="N21" s="12"/>
      <c r="O21" s="12"/>
      <c r="P21" s="12"/>
      <c r="R21" s="246">
        <f>R20*24</f>
        <v>96</v>
      </c>
      <c r="S21" s="246"/>
      <c r="T21" s="12"/>
      <c r="U21" s="12"/>
      <c r="V21" s="12"/>
      <c r="Y21" s="12"/>
      <c r="Z21" s="12"/>
      <c r="AA21" s="12"/>
      <c r="AB21" s="112"/>
      <c r="AC21" s="111"/>
      <c r="AD21" s="12" t="s">
        <v>45</v>
      </c>
      <c r="AE21" s="12"/>
      <c r="AI21" s="12"/>
      <c r="AJ21" s="12"/>
      <c r="AK21" s="12"/>
      <c r="AL21" s="149">
        <f>H49</f>
        <v>0</v>
      </c>
      <c r="AM21" s="12"/>
      <c r="AP21" s="12"/>
      <c r="AQ21" s="12"/>
      <c r="AR21" s="12"/>
      <c r="AV21" s="12" t="s">
        <v>58</v>
      </c>
      <c r="AZ21" s="12"/>
      <c r="BB21" s="149">
        <f>H55</f>
        <v>0</v>
      </c>
      <c r="BC21" s="12"/>
      <c r="BD21" s="12"/>
      <c r="BE21" s="12"/>
      <c r="BF21" s="12"/>
      <c r="BG21" s="12"/>
      <c r="BH21" s="12"/>
      <c r="BI21" s="12"/>
      <c r="BJ21" s="112"/>
    </row>
    <row r="22" spans="1:63" s="18" customFormat="1" ht="14.45" customHeight="1" x14ac:dyDescent="0.25">
      <c r="A22" s="45" t="s">
        <v>16</v>
      </c>
      <c r="B22" s="20"/>
      <c r="C22" s="20"/>
      <c r="D22" s="20"/>
      <c r="E22" s="13" t="s">
        <v>17</v>
      </c>
      <c r="F22" s="20"/>
      <c r="G22" s="13" t="s">
        <v>18</v>
      </c>
      <c r="H22" s="20"/>
      <c r="I22" s="46"/>
      <c r="J22" s="17"/>
      <c r="K22" s="148"/>
      <c r="L22" s="217" t="s">
        <v>134</v>
      </c>
      <c r="M22" s="12"/>
      <c r="N22" s="12"/>
      <c r="O22" s="12"/>
      <c r="P22" s="12"/>
      <c r="Q22" s="12"/>
      <c r="R22" s="246">
        <f>AL21*16+AL23*32+AL25*64</f>
        <v>512</v>
      </c>
      <c r="S22" s="246"/>
      <c r="T22" s="12"/>
      <c r="U22" s="12"/>
      <c r="V22" s="12"/>
      <c r="Y22" s="12"/>
      <c r="Z22" s="12"/>
      <c r="AA22" s="12"/>
      <c r="AB22" s="112"/>
      <c r="AC22" s="111"/>
      <c r="AD22" s="12" t="s">
        <v>48</v>
      </c>
      <c r="AE22" s="12"/>
      <c r="AI22" s="12"/>
      <c r="AJ22" s="12"/>
      <c r="AK22" s="12"/>
      <c r="AL22" s="149">
        <f>X38+X44+AK38+AK44+AX38+AX44+BK38+BK44</f>
        <v>0</v>
      </c>
      <c r="AM22" s="150" t="str">
        <f>IF(AL22&lt;&gt;AL21,"ERRORE POSIZIONAMENTO RAM","VERIFICA OK")</f>
        <v>VERIFICA OK</v>
      </c>
      <c r="AP22" s="12"/>
      <c r="AQ22" s="12"/>
      <c r="AR22" s="12"/>
      <c r="AV22" s="12" t="s">
        <v>60</v>
      </c>
      <c r="AW22" s="12"/>
      <c r="AX22" s="12"/>
      <c r="AY22" s="12"/>
      <c r="AZ22" s="12"/>
      <c r="BB22" s="149">
        <f>AO60</f>
        <v>0</v>
      </c>
      <c r="BC22" s="150" t="str">
        <f>IF(BB22&lt;&gt;BB21,"ERRORE POSIZIONAMENTO HD","VERIFICA OK")</f>
        <v>VERIFICA OK</v>
      </c>
      <c r="BD22" s="12"/>
      <c r="BE22" s="12"/>
      <c r="BF22" s="12"/>
      <c r="BG22" s="12"/>
      <c r="BH22" s="12"/>
      <c r="BI22" s="12"/>
      <c r="BJ22" s="112"/>
    </row>
    <row r="23" spans="1:63" ht="14.45" customHeight="1" x14ac:dyDescent="0.25">
      <c r="A23" s="47"/>
      <c r="B23" s="3"/>
      <c r="C23" s="4"/>
      <c r="D23" s="4"/>
      <c r="E23" s="4"/>
      <c r="F23" s="19"/>
      <c r="G23" s="19"/>
      <c r="H23" s="19"/>
      <c r="I23" s="48"/>
      <c r="K23" s="111"/>
      <c r="L23" s="218" t="s">
        <v>135</v>
      </c>
      <c r="M23" s="18"/>
      <c r="N23" s="18"/>
      <c r="O23" s="18"/>
      <c r="P23" s="18"/>
      <c r="Q23" s="18"/>
      <c r="R23" s="149">
        <f>BB19</f>
        <v>0</v>
      </c>
      <c r="S23" s="18"/>
      <c r="T23" s="12"/>
      <c r="U23" s="12"/>
      <c r="V23" s="12"/>
      <c r="W23" s="18"/>
      <c r="X23" s="18"/>
      <c r="Y23" s="12"/>
      <c r="Z23" s="12"/>
      <c r="AA23" s="12"/>
      <c r="AB23" s="112"/>
      <c r="AC23" s="111"/>
      <c r="AD23" s="12" t="s">
        <v>46</v>
      </c>
      <c r="AE23" s="18"/>
      <c r="AF23" s="18"/>
      <c r="AG23" s="18"/>
      <c r="AH23" s="18"/>
      <c r="AI23" s="18"/>
      <c r="AJ23" s="18"/>
      <c r="AK23" s="18"/>
      <c r="AL23" s="149">
        <f>H50</f>
        <v>0</v>
      </c>
      <c r="AM23" s="12"/>
      <c r="AN23" s="18"/>
      <c r="AO23" s="18"/>
      <c r="AP23" s="18"/>
      <c r="AQ23" s="18"/>
      <c r="AR23" s="18"/>
      <c r="AS23" s="18"/>
      <c r="AT23" s="18"/>
      <c r="AU23" s="18"/>
      <c r="AV23" s="12" t="s">
        <v>116</v>
      </c>
      <c r="AW23" s="12"/>
      <c r="AX23" s="12"/>
      <c r="AY23" s="12"/>
      <c r="AZ23" s="12"/>
      <c r="BA23" s="18"/>
      <c r="BB23" s="149">
        <f>H56+2</f>
        <v>2</v>
      </c>
      <c r="BC23" s="18"/>
      <c r="BD23" s="12"/>
      <c r="BE23" s="12"/>
      <c r="BF23" s="12"/>
      <c r="BG23" s="12"/>
      <c r="BH23" s="12"/>
      <c r="BI23" s="12"/>
      <c r="BJ23" s="112"/>
    </row>
    <row r="24" spans="1:63" ht="14.45" customHeight="1" x14ac:dyDescent="0.25">
      <c r="A24" s="49" t="s">
        <v>31</v>
      </c>
      <c r="B24" s="5"/>
      <c r="C24" s="20"/>
      <c r="D24" s="13" t="s">
        <v>27</v>
      </c>
      <c r="E24" s="20"/>
      <c r="F24" s="13" t="s">
        <v>28</v>
      </c>
      <c r="G24" s="20"/>
      <c r="H24" s="20"/>
      <c r="I24" s="46"/>
      <c r="K24" s="111"/>
      <c r="L24" s="218" t="s">
        <v>136</v>
      </c>
      <c r="M24" s="12"/>
      <c r="N24" s="12"/>
      <c r="O24" s="12"/>
      <c r="P24" s="12"/>
      <c r="Q24" s="18"/>
      <c r="R24" s="149">
        <f>BB21</f>
        <v>0</v>
      </c>
      <c r="S24" s="12"/>
      <c r="T24" s="12"/>
      <c r="U24" s="12"/>
      <c r="V24" s="12"/>
      <c r="W24" s="18"/>
      <c r="X24" s="18"/>
      <c r="Y24" s="12"/>
      <c r="Z24" s="12"/>
      <c r="AA24" s="12"/>
      <c r="AB24" s="112"/>
      <c r="AC24" s="111"/>
      <c r="AD24" s="12" t="s">
        <v>49</v>
      </c>
      <c r="AE24" s="18"/>
      <c r="AF24" s="18"/>
      <c r="AG24" s="18"/>
      <c r="AH24" s="18"/>
      <c r="AI24" s="18"/>
      <c r="AJ24" s="18"/>
      <c r="AK24" s="18"/>
      <c r="AL24" s="149">
        <f>X39+X45+AK39+AK45+AX39+BK39+AX45+BK45</f>
        <v>0</v>
      </c>
      <c r="AM24" s="150" t="str">
        <f>IF(AL24&lt;&gt;AL23,"ERRORE POSIZIONAMENTO RAM","VERIFICA OK")</f>
        <v>VERIFICA OK</v>
      </c>
      <c r="AN24" s="18"/>
      <c r="AO24" s="18"/>
      <c r="AP24" s="18"/>
      <c r="AQ24" s="18"/>
      <c r="AR24" s="18"/>
      <c r="AS24" s="18"/>
      <c r="AT24" s="18"/>
      <c r="AU24" s="18"/>
      <c r="AV24" s="12" t="s">
        <v>117</v>
      </c>
      <c r="AW24" s="12"/>
      <c r="AX24" s="12"/>
      <c r="AY24" s="12"/>
      <c r="AZ24" s="12"/>
      <c r="BA24" s="18"/>
      <c r="BB24" s="149">
        <f>AO61</f>
        <v>2</v>
      </c>
      <c r="BC24" s="150" t="str">
        <f>IF(BB24&lt;&gt;BB23,"ERRORE POSIZIONAMENTO HD","VERIFICA OK")</f>
        <v>VERIFICA OK</v>
      </c>
      <c r="BD24" s="12"/>
      <c r="BE24" s="12"/>
      <c r="BF24" s="12"/>
      <c r="BG24" s="12"/>
      <c r="BH24" s="12"/>
      <c r="BI24" s="12"/>
      <c r="BJ24" s="112"/>
    </row>
    <row r="25" spans="1:63" ht="14.45" customHeight="1" x14ac:dyDescent="0.25">
      <c r="A25" s="50"/>
      <c r="B25" s="2"/>
      <c r="C25" s="2"/>
      <c r="D25" s="2"/>
      <c r="E25" s="2"/>
      <c r="F25" s="2"/>
      <c r="G25" s="2"/>
      <c r="H25" s="2"/>
      <c r="I25" s="51"/>
      <c r="K25" s="111"/>
      <c r="L25" s="218" t="s">
        <v>137</v>
      </c>
      <c r="M25" s="12"/>
      <c r="N25" s="12"/>
      <c r="O25" s="12"/>
      <c r="P25" s="12"/>
      <c r="Q25" s="18"/>
      <c r="R25" s="149">
        <f>BB23</f>
        <v>2</v>
      </c>
      <c r="S25" s="12"/>
      <c r="T25" s="12"/>
      <c r="U25" s="12"/>
      <c r="V25" s="12"/>
      <c r="W25" s="18"/>
      <c r="X25" s="18"/>
      <c r="Y25" s="12"/>
      <c r="Z25" s="12"/>
      <c r="AA25" s="12"/>
      <c r="AB25" s="112"/>
      <c r="AC25" s="111"/>
      <c r="AD25" s="12" t="s">
        <v>47</v>
      </c>
      <c r="AE25" s="18"/>
      <c r="AF25" s="18"/>
      <c r="AG25" s="18"/>
      <c r="AH25" s="18"/>
      <c r="AI25" s="18"/>
      <c r="AJ25" s="18"/>
      <c r="AK25" s="18"/>
      <c r="AL25" s="149">
        <f>H51+8</f>
        <v>8</v>
      </c>
      <c r="AM25" s="12"/>
      <c r="AN25" s="18"/>
      <c r="AO25" s="18"/>
      <c r="AP25" s="18"/>
      <c r="AQ25" s="18"/>
      <c r="AR25" s="18"/>
      <c r="AS25" s="18"/>
      <c r="AT25" s="18"/>
      <c r="AU25" s="18"/>
      <c r="AV25" s="12" t="s">
        <v>118</v>
      </c>
      <c r="AW25" s="12"/>
      <c r="AX25" s="12"/>
      <c r="AY25" s="12"/>
      <c r="AZ25" s="12"/>
      <c r="BA25" s="18"/>
      <c r="BB25" s="149">
        <f>H57</f>
        <v>0</v>
      </c>
      <c r="BC25" s="12"/>
      <c r="BD25" s="12"/>
      <c r="BE25" s="12"/>
      <c r="BF25" s="12"/>
      <c r="BG25" s="12"/>
      <c r="BH25" s="12"/>
      <c r="BI25" s="12"/>
      <c r="BJ25" s="112"/>
    </row>
    <row r="26" spans="1:63" ht="14.45" customHeight="1" x14ac:dyDescent="0.25">
      <c r="A26" s="49" t="s">
        <v>30</v>
      </c>
      <c r="B26" s="5"/>
      <c r="C26" s="20"/>
      <c r="D26" s="13" t="s">
        <v>27</v>
      </c>
      <c r="E26" s="20"/>
      <c r="F26" s="13" t="s">
        <v>28</v>
      </c>
      <c r="G26" s="20"/>
      <c r="H26" s="20"/>
      <c r="I26" s="46"/>
      <c r="K26" s="113"/>
      <c r="L26" s="219" t="s">
        <v>138</v>
      </c>
      <c r="M26" s="122"/>
      <c r="N26" s="122"/>
      <c r="O26" s="122"/>
      <c r="P26" s="122"/>
      <c r="Q26" s="80"/>
      <c r="R26" s="151">
        <f>BB25</f>
        <v>0</v>
      </c>
      <c r="S26" s="122"/>
      <c r="T26" s="122"/>
      <c r="U26" s="122"/>
      <c r="V26" s="122"/>
      <c r="W26" s="80"/>
      <c r="X26" s="80"/>
      <c r="Y26" s="122"/>
      <c r="Z26" s="122"/>
      <c r="AA26" s="122"/>
      <c r="AB26" s="114"/>
      <c r="AC26" s="113"/>
      <c r="AD26" s="122" t="s">
        <v>50</v>
      </c>
      <c r="AE26" s="122"/>
      <c r="AF26" s="80"/>
      <c r="AG26" s="80"/>
      <c r="AH26" s="80"/>
      <c r="AI26" s="80"/>
      <c r="AJ26" s="80"/>
      <c r="AK26" s="80"/>
      <c r="AL26" s="151">
        <f>X40+X46+AK40+AK46+AX40+BK40+AX46+BK46</f>
        <v>8</v>
      </c>
      <c r="AM26" s="152" t="str">
        <f>IF(AL26&lt;&gt;AL25,"ERRORE POSIZIONAMENTO RAM","VERIFICA OK")</f>
        <v>VERIFICA OK</v>
      </c>
      <c r="AN26" s="80"/>
      <c r="AO26" s="80"/>
      <c r="AP26" s="80"/>
      <c r="AQ26" s="80"/>
      <c r="AR26" s="80"/>
      <c r="AS26" s="80"/>
      <c r="AT26" s="80"/>
      <c r="AU26" s="80"/>
      <c r="AV26" s="122" t="s">
        <v>119</v>
      </c>
      <c r="AW26" s="122"/>
      <c r="AX26" s="122"/>
      <c r="AY26" s="122"/>
      <c r="AZ26" s="122"/>
      <c r="BA26" s="80"/>
      <c r="BB26" s="151">
        <f>AO62</f>
        <v>0</v>
      </c>
      <c r="BC26" s="152" t="str">
        <f>IF(BB26&lt;&gt;BB25,"ERRORE POSIZIONAMENTO HD","VERIFICA OK")</f>
        <v>VERIFICA OK</v>
      </c>
      <c r="BD26" s="122"/>
      <c r="BE26" s="122"/>
      <c r="BF26" s="122"/>
      <c r="BG26" s="122"/>
      <c r="BH26" s="122"/>
      <c r="BI26" s="122"/>
      <c r="BJ26" s="114"/>
    </row>
    <row r="27" spans="1:63" ht="14.45" customHeight="1" x14ac:dyDescent="0.25">
      <c r="A27" s="50"/>
      <c r="B27" s="2"/>
      <c r="C27" s="2"/>
      <c r="D27" s="2"/>
      <c r="E27" s="2"/>
      <c r="F27" s="2"/>
      <c r="G27" s="2"/>
      <c r="H27" s="2"/>
      <c r="I27" s="51"/>
      <c r="BC27" s="53"/>
      <c r="BD27" s="53"/>
      <c r="BE27" s="53"/>
      <c r="BF27" s="53"/>
      <c r="BG27" s="53"/>
      <c r="BH27" s="53"/>
      <c r="BI27" s="53"/>
      <c r="BJ27" s="53"/>
    </row>
    <row r="28" spans="1:63" ht="14.45" customHeight="1" thickBot="1" x14ac:dyDescent="0.3">
      <c r="A28" s="76"/>
      <c r="B28" s="102"/>
      <c r="C28" s="103" t="s">
        <v>70</v>
      </c>
      <c r="D28" s="18"/>
      <c r="E28" s="101">
        <v>1</v>
      </c>
      <c r="F28" s="77"/>
      <c r="G28" s="18"/>
      <c r="H28" s="18"/>
      <c r="I28" s="62"/>
      <c r="AB28" s="100"/>
    </row>
    <row r="29" spans="1:63" ht="14.45" customHeight="1" x14ac:dyDescent="0.25">
      <c r="A29" s="138"/>
      <c r="B29" s="119"/>
      <c r="C29" s="80"/>
      <c r="D29" s="80"/>
      <c r="E29" s="80"/>
      <c r="F29" s="119"/>
      <c r="G29" s="80"/>
      <c r="H29" s="80"/>
      <c r="I29" s="81"/>
      <c r="K29" s="30"/>
      <c r="L29" s="177"/>
      <c r="M29" s="176"/>
      <c r="N29" s="176"/>
      <c r="O29" s="176"/>
      <c r="P29" s="176"/>
      <c r="Q29" s="176"/>
      <c r="R29" s="176"/>
      <c r="S29" s="178"/>
      <c r="T29" s="178"/>
      <c r="U29" s="178"/>
      <c r="V29" s="178"/>
      <c r="W29" s="178"/>
      <c r="X29" s="179"/>
      <c r="Y29" s="180"/>
      <c r="Z29" s="176"/>
      <c r="AA29" s="176"/>
      <c r="AB29" s="176"/>
      <c r="AC29" s="176"/>
      <c r="AD29" s="176"/>
      <c r="AE29" s="180" t="s">
        <v>91</v>
      </c>
      <c r="AF29" s="178"/>
      <c r="AG29" s="178"/>
      <c r="AH29" s="178"/>
      <c r="AI29" s="178"/>
      <c r="AJ29" s="178"/>
      <c r="AK29" s="179"/>
      <c r="AL29" s="180"/>
      <c r="AM29" s="176"/>
      <c r="AN29" s="176"/>
      <c r="AO29" s="176"/>
      <c r="AP29" s="176"/>
      <c r="AQ29" s="176"/>
      <c r="AR29" s="176"/>
      <c r="AS29" s="178"/>
      <c r="AT29" s="178"/>
      <c r="AU29" s="178"/>
      <c r="AV29" s="178"/>
      <c r="AW29" s="178"/>
      <c r="AX29" s="179"/>
      <c r="AY29" s="180"/>
      <c r="AZ29" s="176"/>
      <c r="BA29" s="176"/>
      <c r="BB29" s="176"/>
      <c r="BC29" s="176"/>
      <c r="BD29" s="176"/>
      <c r="BE29" s="176"/>
      <c r="BF29" s="178"/>
      <c r="BG29" s="178"/>
      <c r="BH29" s="178"/>
      <c r="BI29" s="178"/>
      <c r="BJ29" s="181"/>
      <c r="BK29" s="30"/>
    </row>
    <row r="30" spans="1:63" ht="14.45" customHeight="1" x14ac:dyDescent="0.25">
      <c r="A30" s="50"/>
      <c r="B30" s="2"/>
      <c r="C30" s="21"/>
      <c r="D30" s="21"/>
      <c r="E30" s="21"/>
      <c r="F30" s="2"/>
      <c r="G30" s="6" t="s">
        <v>22</v>
      </c>
      <c r="H30" s="2"/>
      <c r="I30" s="39" t="s">
        <v>23</v>
      </c>
      <c r="K30" s="30"/>
      <c r="L30" s="187"/>
      <c r="M30" s="18"/>
      <c r="N30" s="30"/>
      <c r="O30" s="73" t="b">
        <v>1</v>
      </c>
      <c r="P30" s="55"/>
      <c r="Q30" s="34" t="s">
        <v>38</v>
      </c>
      <c r="R30" s="31"/>
      <c r="S30" s="31"/>
      <c r="T30" s="153"/>
      <c r="U30" s="154"/>
      <c r="V30" s="154"/>
      <c r="W30" s="154"/>
      <c r="X30" s="30"/>
      <c r="Y30" s="18"/>
      <c r="Z30" s="18"/>
      <c r="AA30" s="30"/>
      <c r="AB30" s="73" t="b">
        <v>1</v>
      </c>
      <c r="AC30" s="55"/>
      <c r="AD30" s="34" t="s">
        <v>37</v>
      </c>
      <c r="AE30" s="31"/>
      <c r="AF30" s="31"/>
      <c r="AG30" s="153"/>
      <c r="AH30" s="154"/>
      <c r="AI30" s="154"/>
      <c r="AJ30" s="154"/>
      <c r="AK30" s="30"/>
      <c r="AL30" s="18"/>
      <c r="AM30" s="18"/>
      <c r="AN30" s="30"/>
      <c r="AO30" s="73" t="b">
        <v>1</v>
      </c>
      <c r="AP30" s="55"/>
      <c r="AQ30" s="34" t="s">
        <v>41</v>
      </c>
      <c r="AR30" s="31"/>
      <c r="AS30" s="31"/>
      <c r="AT30" s="153"/>
      <c r="AU30" s="154"/>
      <c r="AV30" s="154"/>
      <c r="AW30" s="154"/>
      <c r="AX30" s="30"/>
      <c r="AY30" s="18"/>
      <c r="AZ30" s="18"/>
      <c r="BA30" s="30"/>
      <c r="BB30" s="73" t="b">
        <v>1</v>
      </c>
      <c r="BC30" s="55"/>
      <c r="BD30" s="34" t="s">
        <v>44</v>
      </c>
      <c r="BE30" s="31"/>
      <c r="BF30" s="31"/>
      <c r="BG30" s="78"/>
      <c r="BH30" s="154"/>
      <c r="BI30" s="154"/>
      <c r="BJ30" s="190"/>
      <c r="BK30" s="30"/>
    </row>
    <row r="31" spans="1:63" ht="14.45" customHeight="1" x14ac:dyDescent="0.25">
      <c r="A31" s="38" t="s">
        <v>166</v>
      </c>
      <c r="B31" s="22" t="s">
        <v>21</v>
      </c>
      <c r="C31" s="21" t="s">
        <v>29</v>
      </c>
      <c r="D31" s="21"/>
      <c r="E31" s="21"/>
      <c r="F31" s="23"/>
      <c r="G31" s="6" t="s">
        <v>25</v>
      </c>
      <c r="H31" s="24" t="s">
        <v>0</v>
      </c>
      <c r="I31" s="39" t="s">
        <v>24</v>
      </c>
      <c r="K31" s="30"/>
      <c r="L31" s="187"/>
      <c r="M31" s="18"/>
      <c r="N31" s="30"/>
      <c r="O31" s="30"/>
      <c r="P31" s="34" t="str">
        <f>IF(T31&gt;0,"CPU","")</f>
        <v>CPU</v>
      </c>
      <c r="Q31" s="31"/>
      <c r="R31" s="31"/>
      <c r="S31" s="31"/>
      <c r="T31" s="153">
        <f>COUNTIF(O30,"VERO")</f>
        <v>1</v>
      </c>
      <c r="U31" s="154"/>
      <c r="V31" s="154"/>
      <c r="W31" s="154"/>
      <c r="X31" s="30"/>
      <c r="Y31" s="18"/>
      <c r="Z31" s="18"/>
      <c r="AA31" s="30"/>
      <c r="AB31" s="30"/>
      <c r="AC31" s="34" t="str">
        <f>IF(AG31&gt;0,"CPU","")</f>
        <v>CPU</v>
      </c>
      <c r="AD31" s="31"/>
      <c r="AE31" s="31"/>
      <c r="AF31" s="31"/>
      <c r="AG31" s="153">
        <f>COUNTIF(AB30,"VERO")</f>
        <v>1</v>
      </c>
      <c r="AH31" s="154"/>
      <c r="AI31" s="154"/>
      <c r="AJ31" s="154"/>
      <c r="AK31" s="30"/>
      <c r="AL31" s="18"/>
      <c r="AM31" s="18"/>
      <c r="AN31" s="30"/>
      <c r="AO31" s="30"/>
      <c r="AP31" s="34" t="str">
        <f>IF(AT31&gt;0,"CPU","")</f>
        <v>CPU</v>
      </c>
      <c r="AQ31" s="31"/>
      <c r="AR31" s="31"/>
      <c r="AS31" s="31"/>
      <c r="AT31" s="153">
        <f>COUNTIF(AO30,"VERO")</f>
        <v>1</v>
      </c>
      <c r="AU31" s="154"/>
      <c r="AV31" s="154"/>
      <c r="AW31" s="154"/>
      <c r="AX31" s="30"/>
      <c r="AY31" s="18"/>
      <c r="AZ31" s="18"/>
      <c r="BA31" s="30"/>
      <c r="BB31" s="30"/>
      <c r="BC31" s="34" t="str">
        <f>IF(BG31&gt;0,"CPU","")</f>
        <v>CPU</v>
      </c>
      <c r="BD31" s="31"/>
      <c r="BE31" s="31"/>
      <c r="BF31" s="31"/>
      <c r="BG31" s="153">
        <f>COUNTIF(BB30,"VERO")</f>
        <v>1</v>
      </c>
      <c r="BH31" s="154"/>
      <c r="BI31" s="154"/>
      <c r="BJ31" s="190"/>
      <c r="BK31" s="30"/>
    </row>
    <row r="32" spans="1:63" ht="14.45" customHeight="1" x14ac:dyDescent="0.25">
      <c r="A32" s="40" t="s">
        <v>165</v>
      </c>
      <c r="B32" s="25" t="s">
        <v>83</v>
      </c>
      <c r="C32" s="12" t="s">
        <v>82</v>
      </c>
      <c r="D32" s="26"/>
      <c r="E32" s="26"/>
      <c r="F32" s="7"/>
      <c r="G32" s="8">
        <v>31875.97</v>
      </c>
      <c r="H32" s="9">
        <v>1</v>
      </c>
      <c r="I32" s="41">
        <f>H32*G32</f>
        <v>31875.97</v>
      </c>
      <c r="K32" s="30"/>
      <c r="L32" s="187"/>
      <c r="M32" s="18"/>
      <c r="N32" s="30"/>
      <c r="O32" s="30"/>
      <c r="P32" s="34" t="str">
        <f>IF(T31&gt;0,"INSTALLATA","")</f>
        <v>INSTALLATA</v>
      </c>
      <c r="Q32" s="31"/>
      <c r="R32" s="31"/>
      <c r="S32" s="31"/>
      <c r="T32" s="87"/>
      <c r="U32" s="30"/>
      <c r="V32" s="30"/>
      <c r="W32" s="30"/>
      <c r="X32" s="30"/>
      <c r="Y32" s="18"/>
      <c r="Z32" s="18"/>
      <c r="AA32" s="30"/>
      <c r="AB32" s="30"/>
      <c r="AC32" s="34" t="str">
        <f>IF(AG31&gt;0,"INSTALLATA","")</f>
        <v>INSTALLATA</v>
      </c>
      <c r="AD32" s="31"/>
      <c r="AE32" s="31"/>
      <c r="AF32" s="31"/>
      <c r="AG32" s="87"/>
      <c r="AH32" s="30"/>
      <c r="AI32" s="30"/>
      <c r="AJ32" s="30"/>
      <c r="AK32" s="30"/>
      <c r="AL32" s="18"/>
      <c r="AM32" s="18"/>
      <c r="AN32" s="30"/>
      <c r="AO32" s="30"/>
      <c r="AP32" s="34" t="str">
        <f>IF(AT31&gt;0,"INSTALLATA","")</f>
        <v>INSTALLATA</v>
      </c>
      <c r="AQ32" s="31"/>
      <c r="AR32" s="31"/>
      <c r="AS32" s="31"/>
      <c r="AT32" s="87"/>
      <c r="AU32" s="30"/>
      <c r="AV32" s="30"/>
      <c r="AW32" s="30"/>
      <c r="AX32" s="30"/>
      <c r="AY32" s="18"/>
      <c r="AZ32" s="18"/>
      <c r="BA32" s="30"/>
      <c r="BB32" s="30"/>
      <c r="BC32" s="34" t="str">
        <f>IF(BG31&gt;0,"INSTALLATA","")</f>
        <v>INSTALLATA</v>
      </c>
      <c r="BD32" s="31"/>
      <c r="BE32" s="31"/>
      <c r="BF32" s="31"/>
      <c r="BG32" s="87"/>
      <c r="BH32" s="30"/>
      <c r="BI32" s="30"/>
      <c r="BJ32" s="191"/>
      <c r="BK32" s="30"/>
    </row>
    <row r="33" spans="1:64" ht="14.45" customHeight="1" x14ac:dyDescent="0.25">
      <c r="A33" s="44"/>
      <c r="B33" s="26"/>
      <c r="C33" s="163" t="s">
        <v>88</v>
      </c>
      <c r="D33" s="18"/>
      <c r="E33" s="18"/>
      <c r="F33" s="77"/>
      <c r="G33" s="18"/>
      <c r="H33" s="18"/>
      <c r="I33" s="62"/>
      <c r="K33" s="18"/>
      <c r="L33" s="187"/>
      <c r="M33" s="18"/>
      <c r="N33" s="18"/>
      <c r="O33" s="30"/>
      <c r="P33" s="74" t="str">
        <f>IF(AND(T31&gt;0,X37&lt;1),"CPU SENZA RAM","")</f>
        <v/>
      </c>
      <c r="Q33" s="31"/>
      <c r="R33" s="31"/>
      <c r="S33" s="31"/>
      <c r="T33" s="87"/>
      <c r="U33" s="18"/>
      <c r="V33" s="18"/>
      <c r="W33" s="18"/>
      <c r="X33" s="18"/>
      <c r="Y33" s="18"/>
      <c r="Z33" s="18"/>
      <c r="AA33" s="30"/>
      <c r="AB33" s="30"/>
      <c r="AC33" s="74" t="str">
        <f>IF(AND(AG31&gt;0,AK37&lt;1),"CPU SENZA RAM","")</f>
        <v/>
      </c>
      <c r="AD33" s="31"/>
      <c r="AE33" s="31"/>
      <c r="AF33" s="31"/>
      <c r="AG33" s="87"/>
      <c r="AH33" s="30"/>
      <c r="AI33" s="30"/>
      <c r="AJ33" s="30"/>
      <c r="AK33" s="30"/>
      <c r="AL33" s="18"/>
      <c r="AM33" s="18"/>
      <c r="AN33" s="30"/>
      <c r="AO33" s="30"/>
      <c r="AP33" s="74" t="str">
        <f>IF(AND(AT31&gt;0,AX37&lt;1),"CPU SENZA RAM","")</f>
        <v/>
      </c>
      <c r="AQ33" s="31"/>
      <c r="AR33" s="31"/>
      <c r="AS33" s="31"/>
      <c r="AT33" s="87"/>
      <c r="AU33" s="30"/>
      <c r="AV33" s="30"/>
      <c r="AW33" s="30"/>
      <c r="AX33" s="30"/>
      <c r="AY33" s="18"/>
      <c r="AZ33" s="18"/>
      <c r="BA33" s="30"/>
      <c r="BB33" s="30"/>
      <c r="BC33" s="74" t="str">
        <f>IF(AND(BG31&gt;0,BK37&lt;1),"CPU SENZA RAM","")</f>
        <v/>
      </c>
      <c r="BD33" s="31"/>
      <c r="BE33" s="31"/>
      <c r="BF33" s="31"/>
      <c r="BG33" s="87"/>
      <c r="BH33" s="30"/>
      <c r="BI33" s="30"/>
      <c r="BJ33" s="191"/>
      <c r="BK33" s="30"/>
    </row>
    <row r="34" spans="1:64" ht="14.45" customHeight="1" x14ac:dyDescent="0.25">
      <c r="A34" s="44"/>
      <c r="B34" s="26"/>
      <c r="C34" s="12" t="s">
        <v>90</v>
      </c>
      <c r="D34" s="26"/>
      <c r="E34" s="26"/>
      <c r="F34" s="26"/>
      <c r="G34" s="12"/>
      <c r="H34" s="12"/>
      <c r="I34" s="43"/>
      <c r="L34" s="187"/>
      <c r="M34" s="18"/>
      <c r="N34" s="18"/>
      <c r="O34" s="30"/>
      <c r="P34" s="55" t="str">
        <f>IF(AND(T31&lt;1,X37&gt;0),"RAM SENZA CPU","")</f>
        <v/>
      </c>
      <c r="Q34" s="31"/>
      <c r="R34" s="31"/>
      <c r="S34" s="31"/>
      <c r="T34" s="87"/>
      <c r="U34" s="18"/>
      <c r="V34" s="18"/>
      <c r="W34" s="18"/>
      <c r="X34" s="86"/>
      <c r="Y34" s="18"/>
      <c r="Z34" s="18"/>
      <c r="AA34" s="30"/>
      <c r="AB34" s="30"/>
      <c r="AC34" s="55" t="str">
        <f>IF(AND(AG31&lt;1,AK37&gt;0),"RAM SENZA CPU","")</f>
        <v/>
      </c>
      <c r="AD34" s="31"/>
      <c r="AE34" s="31"/>
      <c r="AF34" s="31"/>
      <c r="AG34" s="87"/>
      <c r="AH34" s="30"/>
      <c r="AI34" s="30"/>
      <c r="AJ34" s="30"/>
      <c r="AK34" s="30"/>
      <c r="AL34" s="18"/>
      <c r="AM34" s="18"/>
      <c r="AN34" s="30"/>
      <c r="AO34" s="30"/>
      <c r="AP34" s="55" t="str">
        <f>IF(AND(AT31&lt;1,AX37&gt;0),"RAM SENZA CPU","")</f>
        <v/>
      </c>
      <c r="AQ34" s="31"/>
      <c r="AR34" s="31"/>
      <c r="AS34" s="31"/>
      <c r="AT34" s="87"/>
      <c r="AU34" s="30"/>
      <c r="AV34" s="30"/>
      <c r="AW34" s="30"/>
      <c r="AX34" s="30"/>
      <c r="AY34" s="18"/>
      <c r="AZ34" s="18"/>
      <c r="BA34" s="30"/>
      <c r="BB34" s="30"/>
      <c r="BC34" s="75" t="str">
        <f>IF(AND(BG31&lt;1,BK37&gt;0),"RAM SENZA CPU","")</f>
        <v/>
      </c>
      <c r="BD34" s="31"/>
      <c r="BE34" s="31"/>
      <c r="BF34" s="31"/>
      <c r="BG34" s="87"/>
      <c r="BH34" s="30"/>
      <c r="BI34" s="30"/>
      <c r="BJ34" s="191"/>
      <c r="BK34" s="30"/>
    </row>
    <row r="35" spans="1:64" ht="14.45" customHeight="1" x14ac:dyDescent="0.25">
      <c r="A35" s="42"/>
      <c r="B35" s="27"/>
      <c r="C35" s="28" t="s">
        <v>121</v>
      </c>
      <c r="D35" s="26"/>
      <c r="E35" s="203"/>
      <c r="F35" s="26"/>
      <c r="G35" s="12"/>
      <c r="H35" s="12"/>
      <c r="I35" s="43"/>
      <c r="K35" s="52"/>
      <c r="L35" s="238">
        <f t="shared" ref="L35:W35" si="0">COUNTIF(L38:L40,"VERO")</f>
        <v>1</v>
      </c>
      <c r="M35" s="153">
        <f t="shared" si="0"/>
        <v>1</v>
      </c>
      <c r="N35" s="153">
        <f t="shared" si="0"/>
        <v>0</v>
      </c>
      <c r="O35" s="153">
        <f t="shared" si="0"/>
        <v>0</v>
      </c>
      <c r="P35" s="153">
        <f t="shared" si="0"/>
        <v>0</v>
      </c>
      <c r="Q35" s="153">
        <f t="shared" si="0"/>
        <v>0</v>
      </c>
      <c r="R35" s="153">
        <f t="shared" si="0"/>
        <v>0</v>
      </c>
      <c r="S35" s="153">
        <f t="shared" si="0"/>
        <v>0</v>
      </c>
      <c r="T35" s="153">
        <f t="shared" si="0"/>
        <v>0</v>
      </c>
      <c r="U35" s="153">
        <f t="shared" si="0"/>
        <v>0</v>
      </c>
      <c r="V35" s="153">
        <f t="shared" si="0"/>
        <v>0</v>
      </c>
      <c r="W35" s="153">
        <f t="shared" si="0"/>
        <v>0</v>
      </c>
      <c r="X35" s="155"/>
      <c r="Y35" s="153">
        <f t="shared" ref="Y35:AJ35" si="1">COUNTIF(Y38:Y40,"VERO")</f>
        <v>1</v>
      </c>
      <c r="Z35" s="153">
        <f t="shared" si="1"/>
        <v>1</v>
      </c>
      <c r="AA35" s="153">
        <f t="shared" si="1"/>
        <v>0</v>
      </c>
      <c r="AB35" s="153">
        <f t="shared" si="1"/>
        <v>0</v>
      </c>
      <c r="AC35" s="153">
        <f t="shared" si="1"/>
        <v>0</v>
      </c>
      <c r="AD35" s="153">
        <f t="shared" si="1"/>
        <v>0</v>
      </c>
      <c r="AE35" s="153">
        <f t="shared" si="1"/>
        <v>0</v>
      </c>
      <c r="AF35" s="153">
        <f t="shared" si="1"/>
        <v>0</v>
      </c>
      <c r="AG35" s="153">
        <f t="shared" si="1"/>
        <v>0</v>
      </c>
      <c r="AH35" s="153">
        <f t="shared" si="1"/>
        <v>0</v>
      </c>
      <c r="AI35" s="153">
        <f t="shared" si="1"/>
        <v>0</v>
      </c>
      <c r="AJ35" s="153">
        <f t="shared" si="1"/>
        <v>0</v>
      </c>
      <c r="AK35" s="155"/>
      <c r="AL35" s="153">
        <f t="shared" ref="AL35:AW35" si="2">COUNTIF(AL38:AL40,"VERO")</f>
        <v>1</v>
      </c>
      <c r="AM35" s="153">
        <f t="shared" si="2"/>
        <v>1</v>
      </c>
      <c r="AN35" s="153">
        <f t="shared" si="2"/>
        <v>0</v>
      </c>
      <c r="AO35" s="153">
        <f t="shared" si="2"/>
        <v>0</v>
      </c>
      <c r="AP35" s="153">
        <f t="shared" si="2"/>
        <v>0</v>
      </c>
      <c r="AQ35" s="153">
        <f t="shared" si="2"/>
        <v>0</v>
      </c>
      <c r="AR35" s="153">
        <f t="shared" si="2"/>
        <v>0</v>
      </c>
      <c r="AS35" s="153">
        <f t="shared" si="2"/>
        <v>0</v>
      </c>
      <c r="AT35" s="153">
        <f t="shared" si="2"/>
        <v>0</v>
      </c>
      <c r="AU35" s="153">
        <f t="shared" si="2"/>
        <v>0</v>
      </c>
      <c r="AV35" s="153">
        <f t="shared" si="2"/>
        <v>0</v>
      </c>
      <c r="AW35" s="153">
        <f t="shared" si="2"/>
        <v>0</v>
      </c>
      <c r="AX35" s="155"/>
      <c r="AY35" s="153">
        <f t="shared" ref="AY35:BJ35" si="3">COUNTIF(AY38:AY40,"VERO")</f>
        <v>1</v>
      </c>
      <c r="AZ35" s="153">
        <f t="shared" si="3"/>
        <v>1</v>
      </c>
      <c r="BA35" s="153">
        <f t="shared" si="3"/>
        <v>0</v>
      </c>
      <c r="BB35" s="153">
        <f t="shared" si="3"/>
        <v>0</v>
      </c>
      <c r="BC35" s="153">
        <f t="shared" si="3"/>
        <v>0</v>
      </c>
      <c r="BD35" s="153">
        <f t="shared" si="3"/>
        <v>0</v>
      </c>
      <c r="BE35" s="153">
        <f t="shared" si="3"/>
        <v>0</v>
      </c>
      <c r="BF35" s="153">
        <f t="shared" si="3"/>
        <v>0</v>
      </c>
      <c r="BG35" s="153">
        <f t="shared" si="3"/>
        <v>0</v>
      </c>
      <c r="BH35" s="153">
        <f t="shared" si="3"/>
        <v>0</v>
      </c>
      <c r="BI35" s="153">
        <f t="shared" si="3"/>
        <v>0</v>
      </c>
      <c r="BJ35" s="240">
        <f t="shared" si="3"/>
        <v>0</v>
      </c>
      <c r="BK35" s="52"/>
    </row>
    <row r="36" spans="1:64" ht="14.45" customHeight="1" x14ac:dyDescent="0.25">
      <c r="A36" s="44"/>
      <c r="B36" s="26"/>
      <c r="C36" s="12" t="s">
        <v>120</v>
      </c>
      <c r="D36" s="29"/>
      <c r="E36" s="203"/>
      <c r="F36" s="27"/>
      <c r="G36" s="12"/>
      <c r="H36" s="12"/>
      <c r="I36" s="43"/>
      <c r="L36" s="188"/>
      <c r="M36" s="85"/>
      <c r="N36" s="80"/>
      <c r="O36" s="85" t="s">
        <v>36</v>
      </c>
      <c r="P36" s="85"/>
      <c r="Q36" s="80"/>
      <c r="R36" s="80"/>
      <c r="S36" s="81"/>
      <c r="T36" s="18"/>
      <c r="U36" s="18"/>
      <c r="V36" s="18"/>
      <c r="W36" s="18"/>
      <c r="X36" s="86"/>
      <c r="Y36" s="80"/>
      <c r="Z36" s="85"/>
      <c r="AA36" s="80"/>
      <c r="AB36" s="85" t="s">
        <v>36</v>
      </c>
      <c r="AC36" s="80"/>
      <c r="AD36" s="80"/>
      <c r="AE36" s="80"/>
      <c r="AF36" s="18"/>
      <c r="AG36" s="18"/>
      <c r="AH36" s="18"/>
      <c r="AI36" s="18"/>
      <c r="AJ36" s="18"/>
      <c r="AK36" s="155"/>
      <c r="AL36" s="80"/>
      <c r="AM36" s="85"/>
      <c r="AN36" s="80"/>
      <c r="AO36" s="85" t="s">
        <v>36</v>
      </c>
      <c r="AP36" s="80"/>
      <c r="AQ36" s="80"/>
      <c r="AR36" s="80"/>
      <c r="AS36" s="18"/>
      <c r="AT36" s="18"/>
      <c r="AU36" s="18"/>
      <c r="AV36" s="18"/>
      <c r="AW36" s="18"/>
      <c r="AX36" s="155"/>
      <c r="AY36" s="80"/>
      <c r="AZ36" s="85" t="s">
        <v>36</v>
      </c>
      <c r="BA36" s="80"/>
      <c r="BB36" s="80"/>
      <c r="BC36" s="80"/>
      <c r="BD36" s="80"/>
      <c r="BE36" s="80"/>
      <c r="BF36" s="80"/>
      <c r="BG36" s="18"/>
      <c r="BH36" s="18"/>
      <c r="BI36" s="18"/>
      <c r="BJ36" s="191"/>
      <c r="BK36" s="52"/>
    </row>
    <row r="37" spans="1:64" ht="14.45" customHeight="1" x14ac:dyDescent="0.25">
      <c r="A37" s="42"/>
      <c r="B37" s="27"/>
      <c r="C37" s="12" t="s">
        <v>122</v>
      </c>
      <c r="D37" s="26"/>
      <c r="E37" s="203"/>
      <c r="F37" s="26"/>
      <c r="G37" s="12"/>
      <c r="H37" s="12"/>
      <c r="I37" s="43"/>
      <c r="L37" s="105">
        <v>1</v>
      </c>
      <c r="M37" s="16">
        <v>2</v>
      </c>
      <c r="N37" s="16">
        <v>3</v>
      </c>
      <c r="O37" s="16">
        <v>4</v>
      </c>
      <c r="P37" s="16">
        <v>5</v>
      </c>
      <c r="Q37" s="16">
        <v>6</v>
      </c>
      <c r="R37" s="16">
        <v>7</v>
      </c>
      <c r="S37" s="16">
        <v>8</v>
      </c>
      <c r="T37" s="16">
        <v>9</v>
      </c>
      <c r="U37" s="16">
        <v>10</v>
      </c>
      <c r="V37" s="16">
        <v>11</v>
      </c>
      <c r="W37" s="16">
        <v>12</v>
      </c>
      <c r="X37" s="153">
        <f>SUM(X38:X40)</f>
        <v>2</v>
      </c>
      <c r="Y37" s="16">
        <v>1</v>
      </c>
      <c r="Z37" s="16">
        <v>2</v>
      </c>
      <c r="AA37" s="16">
        <v>3</v>
      </c>
      <c r="AB37" s="16">
        <v>4</v>
      </c>
      <c r="AC37" s="16">
        <v>5</v>
      </c>
      <c r="AD37" s="16">
        <v>6</v>
      </c>
      <c r="AE37" s="16">
        <v>7</v>
      </c>
      <c r="AF37" s="16">
        <v>8</v>
      </c>
      <c r="AG37" s="16">
        <v>9</v>
      </c>
      <c r="AH37" s="158">
        <v>10</v>
      </c>
      <c r="AI37" s="16">
        <v>11</v>
      </c>
      <c r="AJ37" s="16">
        <v>12</v>
      </c>
      <c r="AK37" s="153">
        <f>SUM(AK38:AK40)</f>
        <v>2</v>
      </c>
      <c r="AL37" s="16">
        <v>1</v>
      </c>
      <c r="AM37" s="16">
        <v>2</v>
      </c>
      <c r="AN37" s="16">
        <v>3</v>
      </c>
      <c r="AO37" s="16">
        <v>4</v>
      </c>
      <c r="AP37" s="16">
        <v>5</v>
      </c>
      <c r="AQ37" s="16">
        <v>6</v>
      </c>
      <c r="AR37" s="16">
        <v>7</v>
      </c>
      <c r="AS37" s="16">
        <v>8</v>
      </c>
      <c r="AT37" s="16">
        <v>9</v>
      </c>
      <c r="AU37" s="158">
        <v>10</v>
      </c>
      <c r="AV37" s="16">
        <v>11</v>
      </c>
      <c r="AW37" s="16">
        <v>12</v>
      </c>
      <c r="AX37" s="153">
        <f>SUM(AX38:AX40)</f>
        <v>2</v>
      </c>
      <c r="AY37" s="16">
        <v>1</v>
      </c>
      <c r="AZ37" s="16">
        <v>2</v>
      </c>
      <c r="BA37" s="16">
        <v>3</v>
      </c>
      <c r="BB37" s="16">
        <v>4</v>
      </c>
      <c r="BC37" s="16">
        <v>5</v>
      </c>
      <c r="BD37" s="16">
        <v>6</v>
      </c>
      <c r="BE37" s="16">
        <v>7</v>
      </c>
      <c r="BF37" s="158">
        <v>8</v>
      </c>
      <c r="BG37" s="16">
        <v>9</v>
      </c>
      <c r="BH37" s="16">
        <v>10</v>
      </c>
      <c r="BI37" s="16">
        <v>11</v>
      </c>
      <c r="BJ37" s="106">
        <v>12</v>
      </c>
      <c r="BK37" s="236">
        <f>SUM(BK38:BK40)</f>
        <v>2</v>
      </c>
    </row>
    <row r="38" spans="1:64" ht="14.45" customHeight="1" x14ac:dyDescent="0.25">
      <c r="A38" s="42"/>
      <c r="B38" s="27"/>
      <c r="C38" s="12" t="s">
        <v>125</v>
      </c>
      <c r="D38" s="12"/>
      <c r="E38" s="203"/>
      <c r="F38" s="27"/>
      <c r="G38" s="12"/>
      <c r="H38" s="12"/>
      <c r="I38" s="43"/>
      <c r="K38" s="173" t="s">
        <v>33</v>
      </c>
      <c r="L38" s="107" t="b">
        <v>0</v>
      </c>
      <c r="M38" s="14" t="b">
        <v>0</v>
      </c>
      <c r="N38" s="14" t="b">
        <v>0</v>
      </c>
      <c r="O38" s="14" t="b">
        <v>0</v>
      </c>
      <c r="P38" s="14" t="b">
        <v>0</v>
      </c>
      <c r="Q38" s="14" t="b">
        <v>0</v>
      </c>
      <c r="R38" s="14" t="b">
        <v>0</v>
      </c>
      <c r="S38" s="14" t="b">
        <v>0</v>
      </c>
      <c r="T38" s="14" t="b">
        <v>0</v>
      </c>
      <c r="U38" s="14" t="b">
        <v>0</v>
      </c>
      <c r="V38" s="14" t="b">
        <v>0</v>
      </c>
      <c r="W38" s="14" t="b">
        <v>0</v>
      </c>
      <c r="X38" s="153">
        <f>COUNTIF(L38:W38,"VERO")</f>
        <v>0</v>
      </c>
      <c r="Y38" s="14" t="b">
        <v>0</v>
      </c>
      <c r="Z38" s="14" t="b">
        <v>0</v>
      </c>
      <c r="AA38" s="14" t="b">
        <v>0</v>
      </c>
      <c r="AB38" s="14" t="b">
        <v>0</v>
      </c>
      <c r="AC38" s="14" t="b">
        <v>0</v>
      </c>
      <c r="AD38" s="14" t="b">
        <v>0</v>
      </c>
      <c r="AE38" s="14" t="b">
        <v>0</v>
      </c>
      <c r="AF38" s="14" t="b">
        <v>0</v>
      </c>
      <c r="AG38" s="14" t="b">
        <v>0</v>
      </c>
      <c r="AH38" s="159" t="b">
        <v>0</v>
      </c>
      <c r="AI38" s="14" t="b">
        <v>0</v>
      </c>
      <c r="AJ38" s="14" t="b">
        <v>0</v>
      </c>
      <c r="AK38" s="153">
        <f>COUNTIF(Y38:AJ38,"VERO")</f>
        <v>0</v>
      </c>
      <c r="AL38" s="14" t="b">
        <v>0</v>
      </c>
      <c r="AM38" s="14" t="b">
        <v>0</v>
      </c>
      <c r="AN38" s="14" t="b">
        <v>0</v>
      </c>
      <c r="AO38" s="14" t="b">
        <v>0</v>
      </c>
      <c r="AP38" s="14" t="b">
        <v>0</v>
      </c>
      <c r="AQ38" s="14" t="b">
        <v>0</v>
      </c>
      <c r="AR38" s="14" t="b">
        <v>0</v>
      </c>
      <c r="AS38" s="14" t="b">
        <v>0</v>
      </c>
      <c r="AT38" s="14"/>
      <c r="AU38" s="14"/>
      <c r="AV38" s="14"/>
      <c r="AW38" s="14"/>
      <c r="AX38" s="153">
        <f>COUNTIF(AL38:AW38,"VERO")</f>
        <v>0</v>
      </c>
      <c r="AY38" s="14" t="b">
        <v>0</v>
      </c>
      <c r="AZ38" s="14" t="b">
        <v>0</v>
      </c>
      <c r="BA38" s="14" t="b">
        <v>0</v>
      </c>
      <c r="BB38" s="14" t="b">
        <v>0</v>
      </c>
      <c r="BC38" s="14" t="b">
        <v>0</v>
      </c>
      <c r="BD38" s="14" t="b">
        <v>0</v>
      </c>
      <c r="BE38" s="14" t="b">
        <v>0</v>
      </c>
      <c r="BF38" s="159" t="b">
        <v>0</v>
      </c>
      <c r="BG38" s="14"/>
      <c r="BH38" s="14" t="b">
        <v>0</v>
      </c>
      <c r="BI38" s="14"/>
      <c r="BJ38" s="108"/>
      <c r="BK38" s="236">
        <f>COUNTIF(AY38:BJ38,"VERO")</f>
        <v>0</v>
      </c>
    </row>
    <row r="39" spans="1:64" ht="14.45" customHeight="1" x14ac:dyDescent="0.25">
      <c r="A39" s="42"/>
      <c r="B39" s="27"/>
      <c r="C39" s="12" t="s">
        <v>124</v>
      </c>
      <c r="D39" s="12"/>
      <c r="F39" s="27"/>
      <c r="G39" s="12"/>
      <c r="H39" s="12"/>
      <c r="I39" s="43"/>
      <c r="K39" s="173" t="s">
        <v>34</v>
      </c>
      <c r="L39" s="107" t="b">
        <v>0</v>
      </c>
      <c r="M39" s="14" t="b">
        <v>0</v>
      </c>
      <c r="N39" s="14" t="b">
        <v>0</v>
      </c>
      <c r="O39" s="14" t="b">
        <v>0</v>
      </c>
      <c r="P39" s="14" t="b">
        <v>0</v>
      </c>
      <c r="Q39" s="14" t="b">
        <v>0</v>
      </c>
      <c r="R39" s="14" t="b">
        <v>0</v>
      </c>
      <c r="S39" s="14" t="b">
        <v>0</v>
      </c>
      <c r="T39" s="14" t="b">
        <v>0</v>
      </c>
      <c r="U39" s="14" t="b">
        <v>0</v>
      </c>
      <c r="V39" s="14" t="b">
        <v>0</v>
      </c>
      <c r="W39" s="14" t="b">
        <v>0</v>
      </c>
      <c r="X39" s="153">
        <f>COUNTIF(L39:W39,"VERO")</f>
        <v>0</v>
      </c>
      <c r="Y39" s="14" t="b">
        <v>0</v>
      </c>
      <c r="Z39" s="14" t="b">
        <v>0</v>
      </c>
      <c r="AA39" s="14" t="b">
        <v>0</v>
      </c>
      <c r="AB39" s="14" t="b">
        <v>0</v>
      </c>
      <c r="AC39" s="14" t="b">
        <v>0</v>
      </c>
      <c r="AD39" s="14" t="b">
        <v>0</v>
      </c>
      <c r="AE39" s="14" t="b">
        <v>0</v>
      </c>
      <c r="AF39" s="14" t="b">
        <v>0</v>
      </c>
      <c r="AG39" s="14"/>
      <c r="AH39" s="159"/>
      <c r="AI39" s="14"/>
      <c r="AJ39" s="14"/>
      <c r="AK39" s="153">
        <f>COUNTIF(Y39:AJ39,"VERO")</f>
        <v>0</v>
      </c>
      <c r="AL39" s="14" t="b">
        <v>0</v>
      </c>
      <c r="AM39" s="14" t="b">
        <v>0</v>
      </c>
      <c r="AN39" s="14" t="b">
        <v>0</v>
      </c>
      <c r="AO39" s="14" t="b">
        <v>0</v>
      </c>
      <c r="AP39" s="14" t="b">
        <v>0</v>
      </c>
      <c r="AQ39" s="14" t="b">
        <v>0</v>
      </c>
      <c r="AR39" s="14" t="b">
        <v>0</v>
      </c>
      <c r="AS39" s="14" t="b">
        <v>0</v>
      </c>
      <c r="AT39" s="14"/>
      <c r="AU39" s="14"/>
      <c r="AV39" s="14"/>
      <c r="AW39" s="14" t="b">
        <v>0</v>
      </c>
      <c r="AX39" s="153">
        <f>COUNTIF(AL39:AW39,"VERO")</f>
        <v>0</v>
      </c>
      <c r="AY39" s="14" t="b">
        <v>0</v>
      </c>
      <c r="AZ39" s="14" t="b">
        <v>0</v>
      </c>
      <c r="BA39" s="14" t="b">
        <v>0</v>
      </c>
      <c r="BB39" s="14" t="b">
        <v>0</v>
      </c>
      <c r="BC39" s="14" t="b">
        <v>0</v>
      </c>
      <c r="BD39" s="14" t="b">
        <v>0</v>
      </c>
      <c r="BE39" s="14" t="b">
        <v>0</v>
      </c>
      <c r="BF39" s="159" t="b">
        <v>0</v>
      </c>
      <c r="BG39" s="14"/>
      <c r="BH39" s="14" t="b">
        <v>0</v>
      </c>
      <c r="BI39" s="14"/>
      <c r="BJ39" s="108" t="b">
        <v>0</v>
      </c>
      <c r="BK39" s="236">
        <f>COUNTIF(AY39:BJ39,"VERO")</f>
        <v>0</v>
      </c>
    </row>
    <row r="40" spans="1:64" ht="14.45" customHeight="1" x14ac:dyDescent="0.25">
      <c r="A40" s="42"/>
      <c r="B40" s="27"/>
      <c r="C40" s="12" t="s">
        <v>3</v>
      </c>
      <c r="D40" s="26"/>
      <c r="E40" s="203"/>
      <c r="F40" s="27"/>
      <c r="G40" s="12"/>
      <c r="H40" s="12"/>
      <c r="I40" s="43"/>
      <c r="J40" s="18"/>
      <c r="K40" s="173" t="s">
        <v>35</v>
      </c>
      <c r="L40" s="109" t="b">
        <v>1</v>
      </c>
      <c r="M40" s="15" t="b">
        <v>1</v>
      </c>
      <c r="N40" s="15" t="b">
        <v>0</v>
      </c>
      <c r="O40" s="15" t="b">
        <v>0</v>
      </c>
      <c r="P40" s="15" t="b">
        <v>0</v>
      </c>
      <c r="Q40" s="15" t="b">
        <v>0</v>
      </c>
      <c r="R40" s="15" t="b">
        <v>0</v>
      </c>
      <c r="S40" s="15" t="b">
        <v>0</v>
      </c>
      <c r="T40" s="15"/>
      <c r="U40" s="15" t="b">
        <v>0</v>
      </c>
      <c r="V40" s="15" t="b">
        <v>0</v>
      </c>
      <c r="W40" s="15" t="b">
        <v>0</v>
      </c>
      <c r="X40" s="153">
        <f>COUNTIF(L40:W40,"VERO")</f>
        <v>2</v>
      </c>
      <c r="Y40" s="15" t="b">
        <v>1</v>
      </c>
      <c r="Z40" s="15" t="b">
        <v>1</v>
      </c>
      <c r="AA40" s="15" t="b">
        <v>0</v>
      </c>
      <c r="AB40" s="15" t="b">
        <v>0</v>
      </c>
      <c r="AC40" s="15" t="b">
        <v>0</v>
      </c>
      <c r="AD40" s="15" t="b">
        <v>0</v>
      </c>
      <c r="AE40" s="15" t="b">
        <v>0</v>
      </c>
      <c r="AF40" s="15" t="b">
        <v>0</v>
      </c>
      <c r="AG40" s="15" t="b">
        <v>0</v>
      </c>
      <c r="AH40" s="160"/>
      <c r="AI40" s="15" t="b">
        <v>0</v>
      </c>
      <c r="AJ40" s="15" t="b">
        <v>0</v>
      </c>
      <c r="AK40" s="153">
        <f>COUNTIF(Y40:AJ40,"VERO")</f>
        <v>2</v>
      </c>
      <c r="AL40" s="15" t="b">
        <v>1</v>
      </c>
      <c r="AM40" s="15" t="b">
        <v>1</v>
      </c>
      <c r="AN40" s="15" t="b">
        <v>0</v>
      </c>
      <c r="AO40" s="15" t="b">
        <v>0</v>
      </c>
      <c r="AP40" s="15" t="b">
        <v>0</v>
      </c>
      <c r="AQ40" s="15" t="b">
        <v>0</v>
      </c>
      <c r="AR40" s="15" t="b">
        <v>0</v>
      </c>
      <c r="AS40" s="15" t="b">
        <v>0</v>
      </c>
      <c r="AT40" s="15"/>
      <c r="AU40" s="15"/>
      <c r="AV40" s="15"/>
      <c r="AW40" s="15" t="b">
        <v>0</v>
      </c>
      <c r="AX40" s="153">
        <f>COUNTIF(AL40:AW40,"VERO")</f>
        <v>2</v>
      </c>
      <c r="AY40" s="15" t="b">
        <v>1</v>
      </c>
      <c r="AZ40" s="15" t="b">
        <v>1</v>
      </c>
      <c r="BA40" s="15" t="b">
        <v>0</v>
      </c>
      <c r="BB40" s="15" t="b">
        <v>0</v>
      </c>
      <c r="BC40" s="15" t="b">
        <v>0</v>
      </c>
      <c r="BD40" s="15" t="b">
        <v>0</v>
      </c>
      <c r="BE40" s="15" t="b">
        <v>0</v>
      </c>
      <c r="BF40" s="160" t="b">
        <v>0</v>
      </c>
      <c r="BG40" s="15"/>
      <c r="BH40" s="15"/>
      <c r="BI40" s="15"/>
      <c r="BJ40" s="110" t="b">
        <v>0</v>
      </c>
      <c r="BK40" s="236">
        <f>COUNTIF(AY40:BJ40,"VERO")</f>
        <v>2</v>
      </c>
    </row>
    <row r="41" spans="1:64" ht="14.45" customHeight="1" x14ac:dyDescent="0.25">
      <c r="A41" s="42"/>
      <c r="B41" s="27"/>
      <c r="C41" s="12" t="s">
        <v>123</v>
      </c>
      <c r="D41" s="12"/>
      <c r="E41" s="203"/>
      <c r="F41" s="27"/>
      <c r="G41" s="12"/>
      <c r="H41" s="12"/>
      <c r="I41" s="43"/>
      <c r="J41" s="18"/>
      <c r="K41" s="174"/>
      <c r="L41" s="189" t="str">
        <f>IF(OR(L35&gt;1,M35&gt;1,N35&gt;1,O35&gt;1,P35&gt;1,Q35&gt;1,R35&gt;1,S35&gt;1,L47&gt;1,M47&gt;1,N47&gt;1,O47&gt;1,P47&gt;1,Q47&gt;1,R47&gt;1,S47&gt;1,T35&gt;1,U35&gt;1,V35&gt;1,W35&gt;1,T47&gt;1,U47&gt;1,V47&gt;1,W47&gt;1),"NON PUOI SELEZIONARE PIU' TIPOLOGIE NELLO STESSO SLOT","")</f>
        <v/>
      </c>
      <c r="M41" s="83"/>
      <c r="N41" s="18"/>
      <c r="O41" s="83"/>
      <c r="P41" s="83"/>
      <c r="Q41" s="83"/>
      <c r="R41" s="83"/>
      <c r="S41" s="18"/>
      <c r="T41" s="18"/>
      <c r="U41" s="18"/>
      <c r="V41" s="18"/>
      <c r="W41" s="18"/>
      <c r="X41" s="153"/>
      <c r="Y41" s="162" t="str">
        <f>IF(OR(Y35&gt;1,Z35&gt;1,AA35&gt;1,AB35&gt;1,AC35&gt;1,AD35&gt;1,AE35&gt;1,AF35&gt;1,Y47&gt;1,Z47&gt;1,AA47&gt;1,AB47&gt;1,AC47&gt;1,AD47&gt;1,AE47&gt;1,AF47&gt;1,AG35&gt;1,AH35&gt;1,AI35&gt;1,AJ35&gt;1,AG47&gt;1,AH47&gt;1,AI47&gt;1,AJ47&gt;1),"NON PUOI SELEZIONARE PIU' TIPOLOGIE NELLO STESSO SLOT","")</f>
        <v/>
      </c>
      <c r="Z41" s="161"/>
      <c r="AA41" s="161"/>
      <c r="AB41" s="161"/>
      <c r="AC41" s="161"/>
      <c r="AD41" s="161"/>
      <c r="AE41" s="161"/>
      <c r="AF41" s="87"/>
      <c r="AG41" s="87"/>
      <c r="AH41" s="87"/>
      <c r="AI41" s="87"/>
      <c r="AJ41" s="87"/>
      <c r="AK41" s="153"/>
      <c r="AL41" s="162" t="str">
        <f>IF(OR(AL35&gt;1,AM35&gt;1,AN35&gt;1,AO35&gt;1,AP35&gt;1,AQ35&gt;1,AR35&gt;1,AS35&gt;1,AL47&gt;1,AM47&gt;1,AN47&gt;1,AO47&gt;1,AP47&gt;1,AQ47&gt;1,AR47&gt;1,AS47&gt;1,AT35&gt;1,AU35&gt;1,AV35&gt;1,AW35&gt;1,AT47&gt;1,AU47&gt;1,AV47&gt;1,AW47&gt;1),"NON PUOI SELEZIONARE PIU' TIPOLOGIE NELLO STESSO SLOT","")</f>
        <v/>
      </c>
      <c r="AM41" s="84"/>
      <c r="AN41" s="89"/>
      <c r="AO41" s="83"/>
      <c r="AP41" s="84"/>
      <c r="AQ41" s="84"/>
      <c r="AR41" s="84"/>
      <c r="AS41" s="30"/>
      <c r="AT41" s="30"/>
      <c r="AU41" s="30"/>
      <c r="AV41" s="30"/>
      <c r="AW41" s="30"/>
      <c r="AX41" s="153"/>
      <c r="AY41" s="162" t="str">
        <f>IF(OR(AY35&gt;1,AZ35&gt;1,BA35&gt;1,BB35&gt;1,BC35&gt;1,BD35&gt;1,BE35&gt;1,BF35&gt;1,AY47&gt;1,AZ47&gt;1,BA47&gt;1,BB47&gt;1,BC47&gt;1,BD47&gt;1,BE47&gt;1,BF47&gt;1,BG35&gt;1,BH35&gt;1,BI35&gt;1,BJ35&gt;1,BG47&gt;1,BH47&gt;1,BI47&gt;1,BJ47&gt;1),"NON PUOI SELEZIONARE PIU' TIPOLOGIE NELLO STESSO SLOT","")</f>
        <v/>
      </c>
      <c r="AZ41" s="84"/>
      <c r="BA41" s="84"/>
      <c r="BB41" s="84"/>
      <c r="BC41" s="84"/>
      <c r="BD41" s="84"/>
      <c r="BE41" s="84"/>
      <c r="BF41" s="84"/>
      <c r="BG41" s="30"/>
      <c r="BH41" s="30"/>
      <c r="BI41" s="30"/>
      <c r="BJ41" s="191"/>
      <c r="BK41" s="237"/>
    </row>
    <row r="42" spans="1:64" ht="14.45" customHeight="1" x14ac:dyDescent="0.25">
      <c r="A42" s="139"/>
      <c r="B42" s="77"/>
      <c r="C42" s="12" t="s">
        <v>148</v>
      </c>
      <c r="D42" s="28"/>
      <c r="E42" s="18"/>
      <c r="F42" s="27"/>
      <c r="G42" s="12"/>
      <c r="H42" s="12"/>
      <c r="I42" s="43"/>
      <c r="J42" s="18"/>
      <c r="K42" s="175"/>
      <c r="L42" s="188"/>
      <c r="M42" s="85"/>
      <c r="N42" s="80"/>
      <c r="O42" s="85" t="s">
        <v>36</v>
      </c>
      <c r="P42" s="80"/>
      <c r="Q42" s="80"/>
      <c r="R42" s="80"/>
      <c r="S42" s="81"/>
      <c r="T42" s="18"/>
      <c r="U42" s="18"/>
      <c r="V42" s="18"/>
      <c r="W42" s="18"/>
      <c r="X42" s="155"/>
      <c r="Y42" s="80"/>
      <c r="Z42" s="85"/>
      <c r="AA42" s="80"/>
      <c r="AB42" s="85" t="s">
        <v>36</v>
      </c>
      <c r="AC42" s="80"/>
      <c r="AD42" s="80"/>
      <c r="AE42" s="80"/>
      <c r="AF42" s="18"/>
      <c r="AG42" s="18"/>
      <c r="AH42" s="18"/>
      <c r="AI42" s="18"/>
      <c r="AJ42" s="18"/>
      <c r="AK42" s="155"/>
      <c r="AL42" s="80"/>
      <c r="AM42" s="85"/>
      <c r="AN42" s="80"/>
      <c r="AO42" s="85" t="s">
        <v>36</v>
      </c>
      <c r="AP42" s="80"/>
      <c r="AQ42" s="80"/>
      <c r="AR42" s="80"/>
      <c r="AS42" s="18"/>
      <c r="AT42" s="18"/>
      <c r="AU42" s="18"/>
      <c r="AV42" s="18"/>
      <c r="AW42" s="18"/>
      <c r="AX42" s="154"/>
      <c r="AY42" s="80"/>
      <c r="AZ42" s="85" t="s">
        <v>36</v>
      </c>
      <c r="BA42" s="80"/>
      <c r="BB42" s="80"/>
      <c r="BC42" s="80"/>
      <c r="BD42" s="80"/>
      <c r="BE42" s="80"/>
      <c r="BF42" s="80"/>
      <c r="BG42" s="18"/>
      <c r="BH42" s="18"/>
      <c r="BI42" s="18"/>
      <c r="BJ42" s="191"/>
      <c r="BK42" s="154"/>
    </row>
    <row r="43" spans="1:64" ht="14.45" customHeight="1" x14ac:dyDescent="0.25">
      <c r="A43" s="140"/>
      <c r="B43" s="120"/>
      <c r="C43" s="242" t="s">
        <v>164</v>
      </c>
      <c r="D43" s="121"/>
      <c r="E43" s="121"/>
      <c r="F43" s="120"/>
      <c r="G43" s="122"/>
      <c r="H43" s="122"/>
      <c r="I43" s="141"/>
      <c r="J43" s="18"/>
      <c r="K43" s="175"/>
      <c r="L43" s="105">
        <v>1</v>
      </c>
      <c r="M43" s="16">
        <v>2</v>
      </c>
      <c r="N43" s="16">
        <v>3</v>
      </c>
      <c r="O43" s="16">
        <v>4</v>
      </c>
      <c r="P43" s="16">
        <v>5</v>
      </c>
      <c r="Q43" s="16">
        <v>6</v>
      </c>
      <c r="R43" s="16">
        <v>7</v>
      </c>
      <c r="S43" s="16">
        <v>8</v>
      </c>
      <c r="T43" s="16">
        <v>9</v>
      </c>
      <c r="U43" s="16">
        <v>10</v>
      </c>
      <c r="V43" s="16">
        <v>11</v>
      </c>
      <c r="W43" s="16">
        <v>12</v>
      </c>
      <c r="X43" s="155"/>
      <c r="Y43" s="16">
        <v>1</v>
      </c>
      <c r="Z43" s="16">
        <v>2</v>
      </c>
      <c r="AA43" s="16">
        <v>3</v>
      </c>
      <c r="AB43" s="16">
        <v>4</v>
      </c>
      <c r="AC43" s="16">
        <v>5</v>
      </c>
      <c r="AD43" s="16">
        <v>6</v>
      </c>
      <c r="AE43" s="16">
        <v>7</v>
      </c>
      <c r="AF43" s="16">
        <v>8</v>
      </c>
      <c r="AG43" s="16">
        <v>9</v>
      </c>
      <c r="AH43" s="158">
        <v>10</v>
      </c>
      <c r="AI43" s="16">
        <v>11</v>
      </c>
      <c r="AJ43" s="16">
        <v>12</v>
      </c>
      <c r="AK43" s="155"/>
      <c r="AL43" s="16">
        <v>1</v>
      </c>
      <c r="AM43" s="16">
        <v>2</v>
      </c>
      <c r="AN43" s="16">
        <v>3</v>
      </c>
      <c r="AO43" s="16">
        <v>4</v>
      </c>
      <c r="AP43" s="16">
        <v>5</v>
      </c>
      <c r="AQ43" s="16">
        <v>6</v>
      </c>
      <c r="AR43" s="16">
        <v>7</v>
      </c>
      <c r="AS43" s="16">
        <v>8</v>
      </c>
      <c r="AT43" s="16">
        <v>9</v>
      </c>
      <c r="AU43" s="158">
        <v>10</v>
      </c>
      <c r="AV43" s="16">
        <v>11</v>
      </c>
      <c r="AW43" s="16">
        <v>12</v>
      </c>
      <c r="AX43" s="153">
        <f>SUM(AX44:AX46)</f>
        <v>0</v>
      </c>
      <c r="AY43" s="16">
        <v>1</v>
      </c>
      <c r="AZ43" s="16">
        <v>2</v>
      </c>
      <c r="BA43" s="16">
        <v>3</v>
      </c>
      <c r="BB43" s="16">
        <v>4</v>
      </c>
      <c r="BC43" s="16">
        <v>5</v>
      </c>
      <c r="BD43" s="16">
        <v>6</v>
      </c>
      <c r="BE43" s="16">
        <v>7</v>
      </c>
      <c r="BF43" s="158">
        <v>8</v>
      </c>
      <c r="BG43" s="16">
        <v>9</v>
      </c>
      <c r="BH43" s="16">
        <v>10</v>
      </c>
      <c r="BI43" s="16">
        <v>11</v>
      </c>
      <c r="BJ43" s="106">
        <v>12</v>
      </c>
      <c r="BK43" s="154"/>
    </row>
    <row r="44" spans="1:64" ht="14.45" customHeight="1" x14ac:dyDescent="0.25">
      <c r="A44" s="164"/>
      <c r="B44" s="165"/>
      <c r="C44" s="130"/>
      <c r="D44" s="166"/>
      <c r="E44" s="166"/>
      <c r="F44" s="167" t="s">
        <v>26</v>
      </c>
      <c r="G44" s="168" t="s">
        <v>22</v>
      </c>
      <c r="H44" s="117"/>
      <c r="I44" s="169" t="s">
        <v>23</v>
      </c>
      <c r="J44" s="18"/>
      <c r="K44" s="173" t="s">
        <v>33</v>
      </c>
      <c r="L44" s="107" t="b">
        <v>0</v>
      </c>
      <c r="M44" s="14" t="b">
        <v>0</v>
      </c>
      <c r="N44" s="14" t="b">
        <v>0</v>
      </c>
      <c r="O44" s="14" t="b">
        <v>0</v>
      </c>
      <c r="P44" s="14" t="b">
        <v>0</v>
      </c>
      <c r="Q44" s="14" t="b">
        <v>0</v>
      </c>
      <c r="R44" s="14" t="b">
        <v>0</v>
      </c>
      <c r="S44" s="14" t="b">
        <v>0</v>
      </c>
      <c r="T44" s="156"/>
      <c r="U44" s="14"/>
      <c r="V44" s="14" t="b">
        <v>0</v>
      </c>
      <c r="W44" s="14" t="b">
        <v>0</v>
      </c>
      <c r="X44" s="153">
        <f>COUNTIF(L44:W44,"VERO")</f>
        <v>0</v>
      </c>
      <c r="Y44" s="14" t="b">
        <v>0</v>
      </c>
      <c r="Z44" s="14" t="b">
        <v>0</v>
      </c>
      <c r="AA44" s="14" t="b">
        <v>0</v>
      </c>
      <c r="AB44" s="14" t="b">
        <v>0</v>
      </c>
      <c r="AC44" s="14" t="b">
        <v>0</v>
      </c>
      <c r="AD44" s="14" t="b">
        <v>0</v>
      </c>
      <c r="AE44" s="14" t="b">
        <v>0</v>
      </c>
      <c r="AF44" s="159" t="b">
        <v>0</v>
      </c>
      <c r="AG44" s="14"/>
      <c r="AH44" s="156" t="b">
        <v>0</v>
      </c>
      <c r="AI44" s="14" t="b">
        <v>0</v>
      </c>
      <c r="AJ44" s="14" t="b">
        <v>0</v>
      </c>
      <c r="AK44" s="153">
        <f>COUNTIF(Y44:AJ44,"VERO")</f>
        <v>0</v>
      </c>
      <c r="AL44" s="14" t="b">
        <v>0</v>
      </c>
      <c r="AM44" s="14" t="b">
        <v>0</v>
      </c>
      <c r="AN44" s="14" t="b">
        <v>0</v>
      </c>
      <c r="AO44" s="14" t="b">
        <v>0</v>
      </c>
      <c r="AP44" s="14" t="b">
        <v>0</v>
      </c>
      <c r="AQ44" s="14" t="b">
        <v>0</v>
      </c>
      <c r="AR44" s="14" t="b">
        <v>0</v>
      </c>
      <c r="AS44" s="14" t="b">
        <v>0</v>
      </c>
      <c r="AT44" s="14" t="b">
        <v>0</v>
      </c>
      <c r="AU44" s="14"/>
      <c r="AV44" s="14"/>
      <c r="AW44" s="14"/>
      <c r="AX44" s="153">
        <f t="shared" ref="AX44:AX46" si="4">COUNTIF(AL44:AW44,"VERO")</f>
        <v>0</v>
      </c>
      <c r="AY44" s="14" t="b">
        <v>0</v>
      </c>
      <c r="AZ44" s="14" t="b">
        <v>0</v>
      </c>
      <c r="BA44" s="14" t="b">
        <v>0</v>
      </c>
      <c r="BB44" s="14" t="b">
        <v>0</v>
      </c>
      <c r="BC44" s="14" t="b">
        <v>0</v>
      </c>
      <c r="BD44" s="14" t="b">
        <v>0</v>
      </c>
      <c r="BE44" s="14" t="b">
        <v>0</v>
      </c>
      <c r="BF44" s="159" t="b">
        <v>0</v>
      </c>
      <c r="BG44" s="14"/>
      <c r="BH44" s="14"/>
      <c r="BI44" s="14"/>
      <c r="BJ44" s="108" t="b">
        <v>0</v>
      </c>
      <c r="BK44" s="236">
        <f t="shared" ref="BK44:BK46" si="5">COUNTIF(AY44:BJ44,"VERO")</f>
        <v>0</v>
      </c>
    </row>
    <row r="45" spans="1:64" ht="14.45" customHeight="1" x14ac:dyDescent="0.25">
      <c r="A45" s="38" t="s">
        <v>166</v>
      </c>
      <c r="B45" s="22" t="s">
        <v>21</v>
      </c>
      <c r="C45" s="21" t="s">
        <v>93</v>
      </c>
      <c r="D45" s="32"/>
      <c r="E45" s="32"/>
      <c r="F45" s="23" t="s">
        <v>24</v>
      </c>
      <c r="G45" s="6" t="s">
        <v>25</v>
      </c>
      <c r="H45" s="24" t="s">
        <v>0</v>
      </c>
      <c r="I45" s="170" t="s">
        <v>24</v>
      </c>
      <c r="J45" s="18"/>
      <c r="K45" s="173" t="s">
        <v>34</v>
      </c>
      <c r="L45" s="107" t="b">
        <v>0</v>
      </c>
      <c r="M45" s="14" t="b">
        <v>0</v>
      </c>
      <c r="N45" s="14" t="b">
        <v>0</v>
      </c>
      <c r="O45" s="14" t="b">
        <v>0</v>
      </c>
      <c r="P45" s="14" t="b">
        <v>0</v>
      </c>
      <c r="Q45" s="14" t="b">
        <v>0</v>
      </c>
      <c r="R45" s="14" t="b">
        <v>0</v>
      </c>
      <c r="S45" s="14" t="b">
        <v>0</v>
      </c>
      <c r="T45" s="156"/>
      <c r="U45" s="14"/>
      <c r="V45" s="14" t="b">
        <v>0</v>
      </c>
      <c r="W45" s="14" t="b">
        <v>0</v>
      </c>
      <c r="X45" s="153">
        <f>COUNTIF(L45:W45,"VERO")</f>
        <v>0</v>
      </c>
      <c r="Y45" s="14" t="b">
        <v>0</v>
      </c>
      <c r="Z45" s="14" t="b">
        <v>0</v>
      </c>
      <c r="AA45" s="14" t="b">
        <v>0</v>
      </c>
      <c r="AB45" s="14" t="b">
        <v>0</v>
      </c>
      <c r="AC45" s="14" t="b">
        <v>0</v>
      </c>
      <c r="AD45" s="14" t="b">
        <v>0</v>
      </c>
      <c r="AE45" s="14" t="b">
        <v>0</v>
      </c>
      <c r="AF45" s="159" t="b">
        <v>0</v>
      </c>
      <c r="AG45" s="14"/>
      <c r="AH45" s="156" t="b">
        <v>0</v>
      </c>
      <c r="AI45" s="14"/>
      <c r="AJ45" s="14" t="b">
        <v>0</v>
      </c>
      <c r="AK45" s="153">
        <f>COUNTIF(Y45:AJ45,"VERO")</f>
        <v>0</v>
      </c>
      <c r="AL45" s="14" t="b">
        <v>0</v>
      </c>
      <c r="AM45" s="14" t="b">
        <v>0</v>
      </c>
      <c r="AN45" s="14" t="b">
        <v>0</v>
      </c>
      <c r="AO45" s="14" t="b">
        <v>0</v>
      </c>
      <c r="AP45" s="14" t="b">
        <v>0</v>
      </c>
      <c r="AQ45" s="14" t="b">
        <v>0</v>
      </c>
      <c r="AR45" s="14" t="b">
        <v>0</v>
      </c>
      <c r="AS45" s="14" t="b">
        <v>0</v>
      </c>
      <c r="AT45" s="14" t="b">
        <v>0</v>
      </c>
      <c r="AU45" s="14"/>
      <c r="AV45" s="14"/>
      <c r="AW45" s="14" t="b">
        <v>0</v>
      </c>
      <c r="AX45" s="153">
        <f t="shared" si="4"/>
        <v>0</v>
      </c>
      <c r="AY45" s="14" t="b">
        <v>0</v>
      </c>
      <c r="AZ45" s="14" t="b">
        <v>0</v>
      </c>
      <c r="BA45" s="14" t="b">
        <v>0</v>
      </c>
      <c r="BB45" s="14" t="b">
        <v>0</v>
      </c>
      <c r="BC45" s="14" t="b">
        <v>0</v>
      </c>
      <c r="BD45" s="14" t="b">
        <v>0</v>
      </c>
      <c r="BE45" s="14" t="b">
        <v>0</v>
      </c>
      <c r="BF45" s="159" t="b">
        <v>0</v>
      </c>
      <c r="BG45" s="14"/>
      <c r="BH45" s="14"/>
      <c r="BI45" s="14"/>
      <c r="BJ45" s="108" t="b">
        <v>0</v>
      </c>
      <c r="BK45" s="236">
        <f t="shared" si="5"/>
        <v>0</v>
      </c>
    </row>
    <row r="46" spans="1:64" ht="14.45" customHeight="1" x14ac:dyDescent="0.25">
      <c r="A46" s="171" t="s">
        <v>183</v>
      </c>
      <c r="B46" s="123" t="s">
        <v>85</v>
      </c>
      <c r="C46" s="122" t="s">
        <v>89</v>
      </c>
      <c r="D46" s="124"/>
      <c r="E46" s="124"/>
      <c r="F46" s="125">
        <v>0</v>
      </c>
      <c r="G46" s="126">
        <v>10998.62</v>
      </c>
      <c r="H46" s="127">
        <f>F46</f>
        <v>0</v>
      </c>
      <c r="I46" s="172">
        <f>H46*G46</f>
        <v>0</v>
      </c>
      <c r="J46" s="18"/>
      <c r="K46" s="173" t="s">
        <v>35</v>
      </c>
      <c r="L46" s="109" t="b">
        <v>0</v>
      </c>
      <c r="M46" s="15" t="b">
        <v>0</v>
      </c>
      <c r="N46" s="15" t="b">
        <v>0</v>
      </c>
      <c r="O46" s="15" t="b">
        <v>0</v>
      </c>
      <c r="P46" s="15" t="b">
        <v>0</v>
      </c>
      <c r="Q46" s="15" t="b">
        <v>0</v>
      </c>
      <c r="R46" s="15" t="b">
        <v>0</v>
      </c>
      <c r="S46" s="15" t="b">
        <v>0</v>
      </c>
      <c r="T46" s="157"/>
      <c r="U46" s="15"/>
      <c r="V46" s="15" t="b">
        <v>0</v>
      </c>
      <c r="W46" s="15" t="b">
        <v>0</v>
      </c>
      <c r="X46" s="153">
        <f>COUNTIF(L46:W46,"VERO")</f>
        <v>0</v>
      </c>
      <c r="Y46" s="15" t="b">
        <v>0</v>
      </c>
      <c r="Z46" s="15" t="b">
        <v>0</v>
      </c>
      <c r="AA46" s="15" t="b">
        <v>0</v>
      </c>
      <c r="AB46" s="15" t="b">
        <v>0</v>
      </c>
      <c r="AC46" s="15" t="b">
        <v>0</v>
      </c>
      <c r="AD46" s="15" t="b">
        <v>0</v>
      </c>
      <c r="AE46" s="15" t="b">
        <v>0</v>
      </c>
      <c r="AF46" s="160" t="b">
        <v>0</v>
      </c>
      <c r="AG46" s="15"/>
      <c r="AH46" s="157"/>
      <c r="AI46" s="15"/>
      <c r="AJ46" s="15"/>
      <c r="AK46" s="153">
        <f>COUNTIF(Y46:AJ46,"VERO")</f>
        <v>0</v>
      </c>
      <c r="AL46" s="15" t="b">
        <v>0</v>
      </c>
      <c r="AM46" s="15" t="b">
        <v>0</v>
      </c>
      <c r="AN46" s="15" t="b">
        <v>0</v>
      </c>
      <c r="AO46" s="15" t="b">
        <v>0</v>
      </c>
      <c r="AP46" s="15" t="b">
        <v>0</v>
      </c>
      <c r="AQ46" s="15" t="b">
        <v>0</v>
      </c>
      <c r="AR46" s="15" t="b">
        <v>0</v>
      </c>
      <c r="AS46" s="15" t="b">
        <v>0</v>
      </c>
      <c r="AT46" s="15" t="b">
        <v>0</v>
      </c>
      <c r="AU46" s="15"/>
      <c r="AV46" s="15"/>
      <c r="AW46" s="15" t="b">
        <v>0</v>
      </c>
      <c r="AX46" s="153">
        <f t="shared" si="4"/>
        <v>0</v>
      </c>
      <c r="AY46" s="15" t="b">
        <v>0</v>
      </c>
      <c r="AZ46" s="15" t="b">
        <v>0</v>
      </c>
      <c r="BA46" s="15" t="b">
        <v>0</v>
      </c>
      <c r="BB46" s="15" t="b">
        <v>0</v>
      </c>
      <c r="BC46" s="15" t="b">
        <v>0</v>
      </c>
      <c r="BD46" s="15" t="b">
        <v>0</v>
      </c>
      <c r="BE46" s="15" t="b">
        <v>0</v>
      </c>
      <c r="BF46" s="160" t="b">
        <v>0</v>
      </c>
      <c r="BG46" s="15"/>
      <c r="BH46" s="15"/>
      <c r="BI46" s="15"/>
      <c r="BJ46" s="110"/>
      <c r="BK46" s="236">
        <f t="shared" si="5"/>
        <v>0</v>
      </c>
    </row>
    <row r="47" spans="1:64" ht="14.45" customHeight="1" x14ac:dyDescent="0.25">
      <c r="A47" s="197"/>
      <c r="B47" s="198"/>
      <c r="C47" s="130" t="s">
        <v>12</v>
      </c>
      <c r="D47" s="130"/>
      <c r="E47" s="130"/>
      <c r="F47" s="167" t="s">
        <v>52</v>
      </c>
      <c r="G47" s="168" t="s">
        <v>22</v>
      </c>
      <c r="H47" s="117"/>
      <c r="I47" s="169" t="s">
        <v>23</v>
      </c>
      <c r="J47" s="18"/>
      <c r="L47" s="239">
        <f t="shared" ref="L47:W47" si="6">COUNTIF(L44:L46,"VERO")</f>
        <v>0</v>
      </c>
      <c r="M47" s="235">
        <f t="shared" si="6"/>
        <v>0</v>
      </c>
      <c r="N47" s="235">
        <f t="shared" si="6"/>
        <v>0</v>
      </c>
      <c r="O47" s="235">
        <f t="shared" si="6"/>
        <v>0</v>
      </c>
      <c r="P47" s="235">
        <f t="shared" si="6"/>
        <v>0</v>
      </c>
      <c r="Q47" s="235">
        <f t="shared" si="6"/>
        <v>0</v>
      </c>
      <c r="R47" s="235">
        <f t="shared" si="6"/>
        <v>0</v>
      </c>
      <c r="S47" s="153">
        <f t="shared" si="6"/>
        <v>0</v>
      </c>
      <c r="T47" s="153">
        <f t="shared" si="6"/>
        <v>0</v>
      </c>
      <c r="U47" s="153">
        <f t="shared" si="6"/>
        <v>0</v>
      </c>
      <c r="V47" s="153">
        <f t="shared" si="6"/>
        <v>0</v>
      </c>
      <c r="W47" s="153">
        <f t="shared" si="6"/>
        <v>0</v>
      </c>
      <c r="X47" s="153">
        <f>SUM(X44:X46)</f>
        <v>0</v>
      </c>
      <c r="Y47" s="235">
        <f t="shared" ref="Y47:AJ47" si="7">COUNTIF(Y44:Y46,"VERO")</f>
        <v>0</v>
      </c>
      <c r="Z47" s="235">
        <f t="shared" si="7"/>
        <v>0</v>
      </c>
      <c r="AA47" s="235">
        <f t="shared" si="7"/>
        <v>0</v>
      </c>
      <c r="AB47" s="235">
        <f t="shared" si="7"/>
        <v>0</v>
      </c>
      <c r="AC47" s="235">
        <f t="shared" si="7"/>
        <v>0</v>
      </c>
      <c r="AD47" s="235">
        <f t="shared" si="7"/>
        <v>0</v>
      </c>
      <c r="AE47" s="235">
        <f t="shared" si="7"/>
        <v>0</v>
      </c>
      <c r="AF47" s="153">
        <f t="shared" si="7"/>
        <v>0</v>
      </c>
      <c r="AG47" s="153">
        <f t="shared" si="7"/>
        <v>0</v>
      </c>
      <c r="AH47" s="153">
        <f t="shared" si="7"/>
        <v>0</v>
      </c>
      <c r="AI47" s="153">
        <f t="shared" si="7"/>
        <v>0</v>
      </c>
      <c r="AJ47" s="153">
        <f t="shared" si="7"/>
        <v>0</v>
      </c>
      <c r="AK47" s="153">
        <f>SUM(AK44:AK46)</f>
        <v>0</v>
      </c>
      <c r="AL47" s="235">
        <f t="shared" ref="AL47:AW47" si="8">COUNTIF(AL44:AL46,"VERO")</f>
        <v>0</v>
      </c>
      <c r="AM47" s="235">
        <f t="shared" si="8"/>
        <v>0</v>
      </c>
      <c r="AN47" s="235">
        <f t="shared" si="8"/>
        <v>0</v>
      </c>
      <c r="AO47" s="235">
        <f t="shared" si="8"/>
        <v>0</v>
      </c>
      <c r="AP47" s="235">
        <f t="shared" si="8"/>
        <v>0</v>
      </c>
      <c r="AQ47" s="235">
        <f t="shared" si="8"/>
        <v>0</v>
      </c>
      <c r="AR47" s="235">
        <f t="shared" si="8"/>
        <v>0</v>
      </c>
      <c r="AS47" s="153">
        <f t="shared" si="8"/>
        <v>0</v>
      </c>
      <c r="AT47" s="153">
        <f t="shared" si="8"/>
        <v>0</v>
      </c>
      <c r="AU47" s="153">
        <f t="shared" si="8"/>
        <v>0</v>
      </c>
      <c r="AV47" s="153">
        <f t="shared" si="8"/>
        <v>0</v>
      </c>
      <c r="AW47" s="153">
        <f t="shared" si="8"/>
        <v>0</v>
      </c>
      <c r="AX47" s="153">
        <f>SUM(AX44:AX46)</f>
        <v>0</v>
      </c>
      <c r="AY47" s="235">
        <f t="shared" ref="AY47:BJ47" si="9">COUNTIF(AY44:AY46,"VERO")</f>
        <v>0</v>
      </c>
      <c r="AZ47" s="235">
        <f t="shared" si="9"/>
        <v>0</v>
      </c>
      <c r="BA47" s="235">
        <f t="shared" si="9"/>
        <v>0</v>
      </c>
      <c r="BB47" s="235">
        <f t="shared" si="9"/>
        <v>0</v>
      </c>
      <c r="BC47" s="235">
        <f t="shared" si="9"/>
        <v>0</v>
      </c>
      <c r="BD47" s="235">
        <f t="shared" si="9"/>
        <v>0</v>
      </c>
      <c r="BE47" s="235">
        <f t="shared" si="9"/>
        <v>0</v>
      </c>
      <c r="BF47" s="235">
        <f t="shared" si="9"/>
        <v>0</v>
      </c>
      <c r="BG47" s="235">
        <f t="shared" si="9"/>
        <v>0</v>
      </c>
      <c r="BH47" s="235">
        <f t="shared" si="9"/>
        <v>0</v>
      </c>
      <c r="BI47" s="235">
        <f t="shared" si="9"/>
        <v>0</v>
      </c>
      <c r="BJ47" s="241">
        <f t="shared" si="9"/>
        <v>0</v>
      </c>
      <c r="BK47" s="236">
        <f>SUM(BK44:BK46)</f>
        <v>0</v>
      </c>
      <c r="BL47" s="52"/>
    </row>
    <row r="48" spans="1:64" ht="14.45" customHeight="1" x14ac:dyDescent="0.25">
      <c r="A48" s="38" t="s">
        <v>166</v>
      </c>
      <c r="B48" s="22" t="s">
        <v>21</v>
      </c>
      <c r="C48" s="33" t="s">
        <v>92</v>
      </c>
      <c r="D48" s="21"/>
      <c r="E48" s="104" t="str">
        <f>IF(SUM(H49:H51)&gt;88,"TROPPE RAM","")</f>
        <v/>
      </c>
      <c r="F48" s="23" t="s">
        <v>24</v>
      </c>
      <c r="G48" s="6" t="s">
        <v>25</v>
      </c>
      <c r="H48" s="24" t="s">
        <v>0</v>
      </c>
      <c r="I48" s="170" t="s">
        <v>24</v>
      </c>
      <c r="J48" s="18"/>
      <c r="K48" s="18"/>
      <c r="L48" s="187"/>
      <c r="M48" s="18"/>
      <c r="N48" s="18"/>
      <c r="O48" s="73" t="b">
        <v>0</v>
      </c>
      <c r="P48" s="55"/>
      <c r="Q48" s="34" t="s">
        <v>39</v>
      </c>
      <c r="R48" s="31"/>
      <c r="S48" s="31"/>
      <c r="T48" s="78"/>
      <c r="U48" s="18"/>
      <c r="V48" s="18"/>
      <c r="W48" s="18"/>
      <c r="X48" s="86"/>
      <c r="Y48" s="18"/>
      <c r="Z48" s="18"/>
      <c r="AA48" s="18"/>
      <c r="AB48" s="73" t="b">
        <v>0</v>
      </c>
      <c r="AC48" s="55"/>
      <c r="AD48" s="34" t="s">
        <v>40</v>
      </c>
      <c r="AE48" s="31"/>
      <c r="AF48" s="31"/>
      <c r="AG48" s="78"/>
      <c r="AH48" s="18"/>
      <c r="AI48" s="18"/>
      <c r="AJ48" s="18"/>
      <c r="AK48" s="155"/>
      <c r="AL48" s="18"/>
      <c r="AM48" s="18"/>
      <c r="AN48" s="18"/>
      <c r="AO48" s="73" t="b">
        <v>0</v>
      </c>
      <c r="AP48" s="55"/>
      <c r="AQ48" s="34" t="s">
        <v>43</v>
      </c>
      <c r="AR48" s="31"/>
      <c r="AS48" s="31"/>
      <c r="AT48" s="78"/>
      <c r="AU48" s="18"/>
      <c r="AV48" s="18"/>
      <c r="AW48" s="18"/>
      <c r="AX48" s="155"/>
      <c r="AY48" s="18"/>
      <c r="AZ48" s="18"/>
      <c r="BA48" s="18"/>
      <c r="BB48" s="73" t="b">
        <v>0</v>
      </c>
      <c r="BC48" s="55"/>
      <c r="BD48" s="34" t="s">
        <v>42</v>
      </c>
      <c r="BE48" s="31"/>
      <c r="BF48" s="31"/>
      <c r="BG48" s="78"/>
      <c r="BH48" s="18"/>
      <c r="BI48" s="18"/>
      <c r="BJ48" s="191"/>
      <c r="BK48" s="155"/>
    </row>
    <row r="49" spans="1:63" ht="14.45" customHeight="1" x14ac:dyDescent="0.25">
      <c r="A49" s="193" t="s">
        <v>184</v>
      </c>
      <c r="B49" s="25" t="s">
        <v>86</v>
      </c>
      <c r="C49" s="12" t="s">
        <v>94</v>
      </c>
      <c r="D49" s="12"/>
      <c r="E49" s="18"/>
      <c r="F49" s="54">
        <v>0</v>
      </c>
      <c r="G49" s="11">
        <v>174.87</v>
      </c>
      <c r="H49" s="9">
        <f>F49</f>
        <v>0</v>
      </c>
      <c r="I49" s="194">
        <f t="shared" ref="I49:I51" si="10">H49*G49</f>
        <v>0</v>
      </c>
      <c r="J49" s="18"/>
      <c r="K49" s="18"/>
      <c r="L49" s="187"/>
      <c r="M49" s="18"/>
      <c r="N49" s="18"/>
      <c r="O49" s="18"/>
      <c r="P49" s="34" t="str">
        <f>IF(T49&gt;0,"CPU","")</f>
        <v/>
      </c>
      <c r="Q49" s="31"/>
      <c r="R49" s="31"/>
      <c r="S49" s="31"/>
      <c r="T49" s="153">
        <f>COUNTIF(O48,"VERO")</f>
        <v>0</v>
      </c>
      <c r="U49" s="18"/>
      <c r="V49" s="18"/>
      <c r="W49" s="18"/>
      <c r="X49" s="86"/>
      <c r="Y49" s="18"/>
      <c r="Z49" s="18"/>
      <c r="AA49" s="18"/>
      <c r="AB49" s="18"/>
      <c r="AC49" s="34" t="str">
        <f>IF(AG49&gt;0,"CPU","")</f>
        <v/>
      </c>
      <c r="AD49" s="31"/>
      <c r="AE49" s="31"/>
      <c r="AF49" s="31"/>
      <c r="AG49" s="153">
        <f>COUNTIF(AB48,"VERO")</f>
        <v>0</v>
      </c>
      <c r="AH49" s="18"/>
      <c r="AI49" s="18"/>
      <c r="AJ49" s="18"/>
      <c r="AK49" s="155"/>
      <c r="AL49" s="18"/>
      <c r="AM49" s="18"/>
      <c r="AN49" s="18"/>
      <c r="AO49" s="18"/>
      <c r="AP49" s="34" t="str">
        <f>IF(AT49&gt;0,"CPU","")</f>
        <v/>
      </c>
      <c r="AQ49" s="31"/>
      <c r="AR49" s="31"/>
      <c r="AS49" s="31"/>
      <c r="AT49" s="153">
        <f>COUNTIF(AO48,"VERO")</f>
        <v>0</v>
      </c>
      <c r="AU49" s="18"/>
      <c r="AV49" s="18"/>
      <c r="AW49" s="18"/>
      <c r="AX49" s="155"/>
      <c r="AY49" s="18"/>
      <c r="AZ49" s="18"/>
      <c r="BA49" s="18"/>
      <c r="BB49" s="18"/>
      <c r="BC49" s="34" t="str">
        <f>IF(BG49&gt;0,"CPU","")</f>
        <v/>
      </c>
      <c r="BD49" s="31"/>
      <c r="BE49" s="31"/>
      <c r="BF49" s="31"/>
      <c r="BG49" s="153">
        <f>COUNTIF(BB48,"VERO")</f>
        <v>0</v>
      </c>
      <c r="BH49" s="18"/>
      <c r="BI49" s="18"/>
      <c r="BJ49" s="191"/>
      <c r="BK49" s="86"/>
    </row>
    <row r="50" spans="1:63" ht="14.45" customHeight="1" x14ac:dyDescent="0.25">
      <c r="A50" s="193" t="s">
        <v>185</v>
      </c>
      <c r="B50" s="25" t="s">
        <v>84</v>
      </c>
      <c r="C50" s="12" t="s">
        <v>95</v>
      </c>
      <c r="D50" s="12"/>
      <c r="E50" s="18"/>
      <c r="F50" s="54">
        <v>0</v>
      </c>
      <c r="G50" s="8">
        <v>349.82</v>
      </c>
      <c r="H50" s="9">
        <f>F50</f>
        <v>0</v>
      </c>
      <c r="I50" s="194">
        <f t="shared" si="10"/>
        <v>0</v>
      </c>
      <c r="J50" s="18"/>
      <c r="K50" s="18"/>
      <c r="L50" s="187"/>
      <c r="M50" s="18"/>
      <c r="N50" s="18"/>
      <c r="O50" s="18"/>
      <c r="P50" s="34" t="str">
        <f>IF(T49&gt;0,"INSTALLATA","")</f>
        <v/>
      </c>
      <c r="Q50" s="31"/>
      <c r="R50" s="31"/>
      <c r="S50" s="31"/>
      <c r="T50" s="86"/>
      <c r="U50" s="18"/>
      <c r="V50" s="18"/>
      <c r="W50" s="18"/>
      <c r="X50" s="86"/>
      <c r="Y50" s="18"/>
      <c r="Z50" s="18"/>
      <c r="AA50" s="18"/>
      <c r="AB50" s="18"/>
      <c r="AC50" s="34" t="str">
        <f>IF(AG49&gt;0,"INSTALLATA","")</f>
        <v/>
      </c>
      <c r="AD50" s="31"/>
      <c r="AE50" s="31"/>
      <c r="AF50" s="31"/>
      <c r="AG50" s="86"/>
      <c r="AH50" s="18"/>
      <c r="AI50" s="18"/>
      <c r="AJ50" s="18"/>
      <c r="AK50" s="18"/>
      <c r="AL50" s="18"/>
      <c r="AM50" s="18"/>
      <c r="AN50" s="18"/>
      <c r="AO50" s="18"/>
      <c r="AP50" s="34" t="str">
        <f>IF(AT49&gt;0,"INSTALLATA","")</f>
        <v/>
      </c>
      <c r="AQ50" s="31"/>
      <c r="AR50" s="31"/>
      <c r="AS50" s="31"/>
      <c r="AT50" s="86"/>
      <c r="AU50" s="18"/>
      <c r="AV50" s="18"/>
      <c r="AW50" s="18"/>
      <c r="AX50" s="86"/>
      <c r="AY50" s="18"/>
      <c r="AZ50" s="18"/>
      <c r="BA50" s="18"/>
      <c r="BB50" s="18"/>
      <c r="BC50" s="34" t="str">
        <f>IF(BG49&gt;0,"INSTALLATA","")</f>
        <v/>
      </c>
      <c r="BD50" s="31"/>
      <c r="BE50" s="31"/>
      <c r="BF50" s="31"/>
      <c r="BG50" s="86"/>
      <c r="BH50" s="18"/>
      <c r="BI50" s="18"/>
      <c r="BJ50" s="191"/>
      <c r="BK50" s="86"/>
    </row>
    <row r="51" spans="1:63" ht="14.45" customHeight="1" x14ac:dyDescent="0.25">
      <c r="A51" s="193" t="s">
        <v>186</v>
      </c>
      <c r="B51" s="25" t="s">
        <v>87</v>
      </c>
      <c r="C51" s="12" t="s">
        <v>96</v>
      </c>
      <c r="D51" s="12"/>
      <c r="E51" s="12"/>
      <c r="F51" s="54">
        <v>0</v>
      </c>
      <c r="G51" s="8">
        <v>799.66</v>
      </c>
      <c r="H51" s="9">
        <f>F51</f>
        <v>0</v>
      </c>
      <c r="I51" s="194">
        <f t="shared" si="10"/>
        <v>0</v>
      </c>
      <c r="J51" s="18"/>
      <c r="K51" s="18"/>
      <c r="L51" s="187"/>
      <c r="M51" s="18"/>
      <c r="N51" s="18"/>
      <c r="O51" s="18"/>
      <c r="P51" s="74" t="str">
        <f>IF(AND(T49&gt;0,X47&lt;1),"CPU SENZA RAM","")</f>
        <v/>
      </c>
      <c r="Q51" s="31"/>
      <c r="R51" s="31"/>
      <c r="S51" s="31"/>
      <c r="T51" s="86"/>
      <c r="U51" s="18"/>
      <c r="V51" s="18"/>
      <c r="W51" s="18"/>
      <c r="X51" s="86"/>
      <c r="Y51" s="18"/>
      <c r="Z51" s="18"/>
      <c r="AA51" s="18"/>
      <c r="AB51" s="18"/>
      <c r="AC51" s="74" t="str">
        <f>IF(AND(AG49&gt;0,AK47&lt;1),"CPU SENZA RAM","")</f>
        <v/>
      </c>
      <c r="AD51" s="31"/>
      <c r="AE51" s="31"/>
      <c r="AF51" s="31"/>
      <c r="AG51" s="86"/>
      <c r="AH51" s="18"/>
      <c r="AI51" s="18"/>
      <c r="AJ51" s="18"/>
      <c r="AK51" s="18"/>
      <c r="AL51" s="18"/>
      <c r="AM51" s="18"/>
      <c r="AN51" s="18"/>
      <c r="AO51" s="18"/>
      <c r="AP51" s="74" t="str">
        <f>IF(AND(AT49&gt;0,AX47&lt;1),"CPU SENZA RAM","")</f>
        <v/>
      </c>
      <c r="AQ51" s="31"/>
      <c r="AR51" s="31"/>
      <c r="AS51" s="31"/>
      <c r="AT51" s="86"/>
      <c r="AU51" s="18"/>
      <c r="AV51" s="18"/>
      <c r="AW51" s="18"/>
      <c r="AX51" s="18"/>
      <c r="AY51" s="18"/>
      <c r="AZ51" s="18"/>
      <c r="BA51" s="18"/>
      <c r="BB51" s="18"/>
      <c r="BC51" s="74" t="str">
        <f>IF(AND(BG49&gt;0,BK47&lt;1),"CPU SENZA RAM","")</f>
        <v/>
      </c>
      <c r="BD51" s="31"/>
      <c r="BE51" s="31"/>
      <c r="BF51" s="31"/>
      <c r="BG51" s="86"/>
      <c r="BH51" s="18"/>
      <c r="BI51" s="18"/>
      <c r="BJ51" s="191"/>
      <c r="BK51" s="18"/>
    </row>
    <row r="52" spans="1:63" ht="14.45" customHeight="1" x14ac:dyDescent="0.25">
      <c r="A52" s="195"/>
      <c r="B52" s="196"/>
      <c r="C52" s="166" t="s">
        <v>32</v>
      </c>
      <c r="D52" s="166"/>
      <c r="E52" s="166"/>
      <c r="F52" s="167" t="s">
        <v>26</v>
      </c>
      <c r="G52" s="168" t="s">
        <v>22</v>
      </c>
      <c r="H52" s="117"/>
      <c r="I52" s="169" t="s">
        <v>23</v>
      </c>
      <c r="J52" s="18"/>
      <c r="K52" s="18"/>
      <c r="L52" s="187"/>
      <c r="M52" s="18"/>
      <c r="N52" s="18"/>
      <c r="O52" s="18"/>
      <c r="P52" s="75" t="str">
        <f>IF(AND(T49&lt;1,X47&gt;0),"RAM SENZA CPU","")</f>
        <v/>
      </c>
      <c r="Q52" s="31"/>
      <c r="R52" s="31"/>
      <c r="S52" s="31"/>
      <c r="T52" s="86"/>
      <c r="U52" s="18"/>
      <c r="V52" s="18"/>
      <c r="W52" s="18"/>
      <c r="X52" s="86"/>
      <c r="Y52" s="18"/>
      <c r="Z52" s="18"/>
      <c r="AA52" s="18"/>
      <c r="AB52" s="18"/>
      <c r="AC52" s="75" t="str">
        <f>IF(AND(AG49&lt;1,AK47&gt;0),"RAM SENZA CPU","")</f>
        <v/>
      </c>
      <c r="AD52" s="31"/>
      <c r="AE52" s="31"/>
      <c r="AF52" s="31"/>
      <c r="AG52" s="86"/>
      <c r="AH52" s="18"/>
      <c r="AI52" s="18"/>
      <c r="AJ52" s="18"/>
      <c r="AK52" s="18"/>
      <c r="AL52" s="18"/>
      <c r="AM52" s="18"/>
      <c r="AN52" s="18"/>
      <c r="AO52" s="18"/>
      <c r="AP52" s="75" t="str">
        <f>IF(AND(AT49&lt;1,AX47&gt;0),"RAM SENZA CPU","")</f>
        <v/>
      </c>
      <c r="AQ52" s="31"/>
      <c r="AR52" s="31"/>
      <c r="AS52" s="31"/>
      <c r="AT52" s="86"/>
      <c r="AU52" s="18"/>
      <c r="AV52" s="18"/>
      <c r="AW52" s="18"/>
      <c r="AX52" s="18"/>
      <c r="AY52" s="18"/>
      <c r="AZ52" s="18"/>
      <c r="BA52" s="18"/>
      <c r="BB52" s="18"/>
      <c r="BC52" s="75" t="str">
        <f>IF(AND(BG49&lt;1,BK47&gt;0),"RAM SENZA CPU","")</f>
        <v/>
      </c>
      <c r="BD52" s="31"/>
      <c r="BE52" s="31"/>
      <c r="BF52" s="31"/>
      <c r="BG52" s="86"/>
      <c r="BH52" s="18"/>
      <c r="BI52" s="18"/>
      <c r="BJ52" s="191"/>
      <c r="BK52" s="18"/>
    </row>
    <row r="53" spans="1:63" ht="14.45" customHeight="1" thickBot="1" x14ac:dyDescent="0.3">
      <c r="A53" s="38" t="s">
        <v>166</v>
      </c>
      <c r="B53" s="22" t="s">
        <v>21</v>
      </c>
      <c r="C53" s="33" t="s">
        <v>105</v>
      </c>
      <c r="D53" s="32"/>
      <c r="E53" s="104" t="str">
        <f>IF(SUM(H54:H57)&gt;6,"TROPPI DISCHI","")</f>
        <v/>
      </c>
      <c r="F53" s="23" t="s">
        <v>24</v>
      </c>
      <c r="G53" s="6" t="s">
        <v>25</v>
      </c>
      <c r="H53" s="24" t="s">
        <v>0</v>
      </c>
      <c r="I53" s="170" t="s">
        <v>24</v>
      </c>
      <c r="J53" s="18"/>
      <c r="K53" s="18"/>
      <c r="L53" s="182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4"/>
      <c r="Y53" s="185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4"/>
      <c r="AL53" s="185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4"/>
      <c r="AY53" s="185"/>
      <c r="AZ53" s="18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6"/>
      <c r="BK53" s="18"/>
    </row>
    <row r="54" spans="1:63" ht="14.45" customHeight="1" x14ac:dyDescent="0.25">
      <c r="A54" s="193" t="s">
        <v>190</v>
      </c>
      <c r="B54" s="25" t="s">
        <v>97</v>
      </c>
      <c r="C54" s="12" t="s">
        <v>98</v>
      </c>
      <c r="D54" s="12"/>
      <c r="E54" s="12"/>
      <c r="F54" s="10">
        <v>0</v>
      </c>
      <c r="G54" s="11">
        <v>159.76</v>
      </c>
      <c r="H54" s="9">
        <f>F54</f>
        <v>0</v>
      </c>
      <c r="I54" s="194">
        <f t="shared" ref="I54:I57" si="11">H54*G54</f>
        <v>0</v>
      </c>
      <c r="J54" s="18"/>
      <c r="L54" s="100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100"/>
      <c r="Z54" s="53"/>
      <c r="AA54" s="53"/>
      <c r="AB54" s="53"/>
      <c r="AC54" s="53"/>
      <c r="AD54" s="53"/>
      <c r="AE54" s="53"/>
      <c r="AL54" s="100"/>
      <c r="AS54" s="53"/>
      <c r="AT54" s="53"/>
      <c r="AU54" s="53"/>
      <c r="AV54" s="53"/>
      <c r="AW54" s="53"/>
      <c r="AX54" s="53"/>
      <c r="AY54" s="100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18"/>
    </row>
    <row r="55" spans="1:63" ht="14.45" customHeight="1" thickBot="1" x14ac:dyDescent="0.3">
      <c r="A55" s="193" t="s">
        <v>191</v>
      </c>
      <c r="B55" s="25" t="s">
        <v>100</v>
      </c>
      <c r="C55" s="12" t="s">
        <v>99</v>
      </c>
      <c r="D55" s="12"/>
      <c r="E55" s="12"/>
      <c r="F55" s="10">
        <v>0</v>
      </c>
      <c r="G55" s="8">
        <v>319.73</v>
      </c>
      <c r="H55" s="9">
        <f>F55</f>
        <v>0</v>
      </c>
      <c r="I55" s="194">
        <f t="shared" si="11"/>
        <v>0</v>
      </c>
      <c r="J55" s="18"/>
      <c r="BK55" s="18"/>
    </row>
    <row r="56" spans="1:63" ht="14.45" customHeight="1" x14ac:dyDescent="0.25">
      <c r="A56" s="193" t="s">
        <v>193</v>
      </c>
      <c r="B56" s="25" t="s">
        <v>102</v>
      </c>
      <c r="C56" s="12" t="s">
        <v>103</v>
      </c>
      <c r="D56" s="18"/>
      <c r="E56" s="18"/>
      <c r="F56" s="10">
        <v>0</v>
      </c>
      <c r="G56" s="8">
        <v>1994.37</v>
      </c>
      <c r="H56" s="9">
        <f>F56</f>
        <v>0</v>
      </c>
      <c r="I56" s="194">
        <f t="shared" si="11"/>
        <v>0</v>
      </c>
      <c r="J56" s="18"/>
      <c r="L56" s="177"/>
      <c r="M56" s="176"/>
      <c r="N56" s="176"/>
      <c r="O56" s="176"/>
      <c r="P56" s="176"/>
      <c r="Q56" s="176"/>
      <c r="R56" s="176"/>
      <c r="S56" s="178"/>
      <c r="T56" s="178"/>
      <c r="U56" s="178"/>
      <c r="V56" s="178"/>
      <c r="W56" s="178"/>
      <c r="X56" s="179"/>
      <c r="Y56" s="180"/>
      <c r="Z56" s="176"/>
      <c r="AA56" s="176"/>
      <c r="AB56" s="176"/>
      <c r="AC56" s="176"/>
      <c r="AD56" s="176"/>
      <c r="AE56" s="180" t="s">
        <v>130</v>
      </c>
      <c r="AF56" s="178"/>
      <c r="AG56" s="178"/>
      <c r="AH56" s="178"/>
      <c r="AI56" s="178"/>
      <c r="AJ56" s="178"/>
      <c r="AK56" s="179"/>
      <c r="AL56" s="180"/>
      <c r="AM56" s="176"/>
      <c r="AN56" s="176"/>
      <c r="AO56" s="176"/>
      <c r="AP56" s="176"/>
      <c r="AQ56" s="176"/>
      <c r="AR56" s="176"/>
      <c r="AS56" s="178"/>
      <c r="AT56" s="178"/>
      <c r="AU56" s="178"/>
      <c r="AV56" s="178"/>
      <c r="AW56" s="178"/>
      <c r="AX56" s="179"/>
      <c r="AY56" s="180"/>
      <c r="AZ56" s="176"/>
      <c r="BA56" s="176"/>
      <c r="BB56" s="176"/>
      <c r="BC56" s="176"/>
      <c r="BD56" s="176"/>
      <c r="BE56" s="176"/>
      <c r="BF56" s="178"/>
      <c r="BG56" s="178"/>
      <c r="BH56" s="178"/>
      <c r="BI56" s="178"/>
      <c r="BJ56" s="181"/>
      <c r="BK56" s="18"/>
    </row>
    <row r="57" spans="1:63" ht="14.45" customHeight="1" x14ac:dyDescent="0.25">
      <c r="A57" s="193" t="s">
        <v>194</v>
      </c>
      <c r="B57" s="25" t="s">
        <v>101</v>
      </c>
      <c r="C57" s="12" t="s">
        <v>104</v>
      </c>
      <c r="D57" s="18"/>
      <c r="E57" s="18"/>
      <c r="F57" s="10">
        <v>0</v>
      </c>
      <c r="G57" s="8">
        <v>2995.94</v>
      </c>
      <c r="H57" s="9">
        <f>F57</f>
        <v>0</v>
      </c>
      <c r="I57" s="194">
        <f t="shared" si="11"/>
        <v>0</v>
      </c>
      <c r="J57" s="18"/>
      <c r="L57" s="187"/>
      <c r="M57" s="28"/>
      <c r="N57" s="28"/>
      <c r="O57" s="28"/>
      <c r="P57" s="201"/>
      <c r="Q57" s="28"/>
      <c r="R57" s="28"/>
      <c r="S57" s="28"/>
      <c r="T57" s="28"/>
      <c r="U57" s="28"/>
      <c r="V57" s="28"/>
      <c r="W57" s="28"/>
      <c r="X57" s="28"/>
      <c r="Y57" s="28"/>
      <c r="Z57" s="28"/>
      <c r="AF57" s="28"/>
      <c r="AG57" s="28"/>
      <c r="AH57" s="28"/>
      <c r="AI57" s="88" t="s">
        <v>61</v>
      </c>
      <c r="AJ57" s="28"/>
      <c r="AK57" s="28"/>
      <c r="AL57" s="28"/>
      <c r="AM57" s="28"/>
      <c r="AN57" s="28"/>
      <c r="AO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01"/>
      <c r="BD57" s="28"/>
      <c r="BE57" s="28"/>
      <c r="BF57" s="28"/>
      <c r="BG57" s="28"/>
      <c r="BH57" s="28"/>
      <c r="BI57" s="28"/>
      <c r="BJ57" s="191"/>
      <c r="BK57" s="18"/>
    </row>
    <row r="58" spans="1:63" ht="14.45" customHeight="1" x14ac:dyDescent="0.25">
      <c r="A58" s="197"/>
      <c r="B58" s="198"/>
      <c r="C58" s="130" t="s">
        <v>1</v>
      </c>
      <c r="D58" s="130"/>
      <c r="E58" s="130"/>
      <c r="F58" s="167" t="s">
        <v>52</v>
      </c>
      <c r="G58" s="168" t="s">
        <v>22</v>
      </c>
      <c r="H58" s="117"/>
      <c r="I58" s="169" t="s">
        <v>23</v>
      </c>
      <c r="J58" s="18"/>
      <c r="L58" s="187"/>
      <c r="M58" s="28"/>
      <c r="N58" s="28"/>
      <c r="O58" s="28"/>
      <c r="P58" s="28"/>
      <c r="Q58" s="28"/>
      <c r="R58" s="28"/>
      <c r="S58" s="28"/>
      <c r="T58" s="202"/>
      <c r="U58" s="202"/>
      <c r="V58" s="202"/>
      <c r="W58" s="202"/>
      <c r="X58" s="28"/>
      <c r="Y58" s="28"/>
      <c r="Z58" s="28"/>
      <c r="AF58" s="28"/>
      <c r="AG58" s="90">
        <v>1</v>
      </c>
      <c r="AH58" s="90">
        <v>2</v>
      </c>
      <c r="AI58" s="90">
        <v>3</v>
      </c>
      <c r="AJ58" s="90">
        <v>4</v>
      </c>
      <c r="AK58" s="90">
        <v>5</v>
      </c>
      <c r="AL58" s="90">
        <v>6</v>
      </c>
      <c r="AM58" s="90">
        <v>7</v>
      </c>
      <c r="AN58" s="90">
        <v>8</v>
      </c>
      <c r="AO58" s="28"/>
      <c r="AQ58" s="28"/>
      <c r="AR58" s="28"/>
      <c r="AS58" s="28"/>
      <c r="AT58" s="202"/>
      <c r="AU58" s="202"/>
      <c r="AV58" s="202"/>
      <c r="AW58" s="202"/>
      <c r="AX58" s="28"/>
      <c r="AY58" s="28"/>
      <c r="AZ58" s="28"/>
      <c r="BA58" s="28"/>
      <c r="BB58" s="28"/>
      <c r="BC58" s="28"/>
      <c r="BD58" s="28"/>
      <c r="BE58" s="28"/>
      <c r="BF58" s="28"/>
      <c r="BG58" s="202"/>
      <c r="BH58" s="202"/>
      <c r="BI58" s="202"/>
      <c r="BJ58" s="191"/>
      <c r="BK58" s="18"/>
    </row>
    <row r="59" spans="1:63" ht="14.45" customHeight="1" x14ac:dyDescent="0.25">
      <c r="A59" s="38" t="s">
        <v>166</v>
      </c>
      <c r="B59" s="22" t="s">
        <v>21</v>
      </c>
      <c r="C59" s="33" t="s">
        <v>147</v>
      </c>
      <c r="D59" s="21"/>
      <c r="E59" s="104" t="str">
        <f>IF(SUM(H60:H63)&gt;8,"TROPPE SCHEDE","")</f>
        <v/>
      </c>
      <c r="F59" s="23" t="s">
        <v>24</v>
      </c>
      <c r="G59" s="6" t="s">
        <v>25</v>
      </c>
      <c r="H59" s="24" t="s">
        <v>0</v>
      </c>
      <c r="I59" s="170" t="s">
        <v>24</v>
      </c>
      <c r="J59" s="18"/>
      <c r="L59" s="187"/>
      <c r="M59" s="28"/>
      <c r="N59" s="28"/>
      <c r="O59" s="28"/>
      <c r="P59" s="201"/>
      <c r="Q59" s="28"/>
      <c r="R59" s="28"/>
      <c r="S59" s="28"/>
      <c r="T59" s="28"/>
      <c r="U59" s="28"/>
      <c r="V59" s="28"/>
      <c r="W59" s="28"/>
      <c r="X59" s="28"/>
      <c r="Y59" s="28"/>
      <c r="Z59" s="28"/>
      <c r="AF59" s="99" t="s">
        <v>126</v>
      </c>
      <c r="AG59" s="204" t="b">
        <v>0</v>
      </c>
      <c r="AH59" s="204" t="b">
        <v>0</v>
      </c>
      <c r="AI59" s="204"/>
      <c r="AJ59" s="204"/>
      <c r="AK59" s="204"/>
      <c r="AL59" s="205" t="b">
        <v>0</v>
      </c>
      <c r="AM59" s="205"/>
      <c r="AN59" s="205" t="b">
        <v>0</v>
      </c>
      <c r="AO59" s="153">
        <f>COUNTIF(AG59:AN59,"VERO")</f>
        <v>0</v>
      </c>
      <c r="AV59" s="28"/>
      <c r="AW59" s="28"/>
      <c r="AX59" s="28"/>
      <c r="AY59" s="28"/>
      <c r="AZ59" s="28"/>
      <c r="BA59" s="28"/>
      <c r="BB59" s="28"/>
      <c r="BC59" s="201"/>
      <c r="BD59" s="28"/>
      <c r="BE59" s="28"/>
      <c r="BF59" s="28"/>
      <c r="BG59" s="28"/>
      <c r="BH59" s="28"/>
      <c r="BI59" s="28"/>
      <c r="BJ59" s="191"/>
      <c r="BK59" s="18"/>
    </row>
    <row r="60" spans="1:63" ht="14.45" customHeight="1" x14ac:dyDescent="0.25">
      <c r="A60" s="193" t="s">
        <v>187</v>
      </c>
      <c r="B60" s="25" t="s">
        <v>139</v>
      </c>
      <c r="C60" s="12" t="s">
        <v>143</v>
      </c>
      <c r="D60" s="12"/>
      <c r="E60" s="12"/>
      <c r="F60" s="10">
        <v>0</v>
      </c>
      <c r="G60" s="8">
        <v>39.840000000000003</v>
      </c>
      <c r="H60" s="9">
        <f>F60</f>
        <v>0</v>
      </c>
      <c r="I60" s="194">
        <f t="shared" ref="I60:I61" si="12">H60*G60</f>
        <v>0</v>
      </c>
      <c r="J60" s="18"/>
      <c r="L60" s="187"/>
      <c r="M60" s="28"/>
      <c r="N60" s="28"/>
      <c r="O60" s="28"/>
      <c r="P60" s="201"/>
      <c r="Q60" s="28"/>
      <c r="R60" s="28"/>
      <c r="S60" s="28"/>
      <c r="T60" s="28"/>
      <c r="U60" s="28"/>
      <c r="V60" s="28"/>
      <c r="W60" s="28"/>
      <c r="X60" s="28"/>
      <c r="Y60" s="28"/>
      <c r="Z60" s="28"/>
      <c r="AF60" s="99" t="s">
        <v>127</v>
      </c>
      <c r="AG60" s="204" t="b">
        <v>0</v>
      </c>
      <c r="AH60" s="206" t="b">
        <v>0</v>
      </c>
      <c r="AI60" s="204" t="b">
        <v>0</v>
      </c>
      <c r="AJ60" s="204"/>
      <c r="AK60" s="204" t="b">
        <v>0</v>
      </c>
      <c r="AL60" s="204"/>
      <c r="AM60" s="204"/>
      <c r="AN60" s="204"/>
      <c r="AO60" s="153">
        <f>COUNTIF(AG60:AN60,"VERO")</f>
        <v>0</v>
      </c>
      <c r="AV60" s="28"/>
      <c r="AW60" s="28"/>
      <c r="AX60" s="28"/>
      <c r="AY60" s="28"/>
      <c r="AZ60" s="28"/>
      <c r="BA60" s="28"/>
      <c r="BB60" s="28"/>
      <c r="BC60" s="201"/>
      <c r="BD60" s="28"/>
      <c r="BE60" s="28"/>
      <c r="BF60" s="28"/>
      <c r="BG60" s="28"/>
      <c r="BH60" s="28"/>
      <c r="BI60" s="28"/>
      <c r="BJ60" s="191"/>
    </row>
    <row r="61" spans="1:63" ht="14.45" customHeight="1" x14ac:dyDescent="0.25">
      <c r="A61" s="193" t="s">
        <v>188</v>
      </c>
      <c r="B61" s="25" t="s">
        <v>140</v>
      </c>
      <c r="C61" s="12" t="s">
        <v>145</v>
      </c>
      <c r="D61" s="12"/>
      <c r="E61" s="12"/>
      <c r="F61" s="10">
        <v>0</v>
      </c>
      <c r="G61" s="8">
        <v>669.46</v>
      </c>
      <c r="H61" s="9">
        <f>F61</f>
        <v>0</v>
      </c>
      <c r="I61" s="194">
        <f t="shared" si="12"/>
        <v>0</v>
      </c>
      <c r="J61" s="18"/>
      <c r="L61" s="187"/>
      <c r="AF61" s="99" t="s">
        <v>128</v>
      </c>
      <c r="AG61" s="204" t="b">
        <v>1</v>
      </c>
      <c r="AH61" s="206" t="b">
        <v>1</v>
      </c>
      <c r="AI61" s="204" t="b">
        <v>0</v>
      </c>
      <c r="AJ61" s="204" t="b">
        <v>0</v>
      </c>
      <c r="AK61" s="204"/>
      <c r="AL61" s="204" t="b">
        <v>0</v>
      </c>
      <c r="AM61" s="204"/>
      <c r="AN61" s="204" t="b">
        <v>0</v>
      </c>
      <c r="AO61" s="153">
        <f>COUNTIF(AG61:AN61,"VERO")</f>
        <v>2</v>
      </c>
      <c r="BJ61" s="191"/>
    </row>
    <row r="62" spans="1:63" ht="14.45" customHeight="1" x14ac:dyDescent="0.25">
      <c r="A62" s="193" t="s">
        <v>189</v>
      </c>
      <c r="B62" s="25" t="s">
        <v>141</v>
      </c>
      <c r="C62" s="12" t="s">
        <v>146</v>
      </c>
      <c r="D62" s="12"/>
      <c r="E62" s="12"/>
      <c r="F62" s="10">
        <v>0</v>
      </c>
      <c r="G62" s="8">
        <v>849.34</v>
      </c>
      <c r="H62" s="9">
        <f t="shared" ref="H62" si="13">F62</f>
        <v>0</v>
      </c>
      <c r="I62" s="194">
        <f>H62*G62</f>
        <v>0</v>
      </c>
      <c r="J62" s="18"/>
      <c r="L62" s="187"/>
      <c r="AF62" s="99" t="s">
        <v>129</v>
      </c>
      <c r="AG62" s="207" t="b">
        <v>0</v>
      </c>
      <c r="AH62" s="207"/>
      <c r="AI62" s="207" t="b">
        <v>0</v>
      </c>
      <c r="AJ62" s="207" t="b">
        <v>0</v>
      </c>
      <c r="AK62" s="207"/>
      <c r="AL62" s="207" t="b">
        <v>0</v>
      </c>
      <c r="AM62" s="207"/>
      <c r="AN62" s="207"/>
      <c r="AO62" s="153">
        <f>COUNTIF(AG62:AN62,"VERO")</f>
        <v>0</v>
      </c>
      <c r="BJ62" s="191"/>
    </row>
    <row r="63" spans="1:63" ht="14.45" customHeight="1" x14ac:dyDescent="0.25">
      <c r="A63" s="171" t="s">
        <v>192</v>
      </c>
      <c r="B63" s="123" t="s">
        <v>142</v>
      </c>
      <c r="C63" s="122" t="s">
        <v>144</v>
      </c>
      <c r="D63" s="80"/>
      <c r="E63" s="80"/>
      <c r="F63" s="125">
        <v>0</v>
      </c>
      <c r="G63" s="126">
        <v>997.71</v>
      </c>
      <c r="H63" s="127">
        <f t="shared" ref="H63" si="14">F63</f>
        <v>0</v>
      </c>
      <c r="I63" s="172">
        <f>H63*G63</f>
        <v>0</v>
      </c>
      <c r="J63" s="18"/>
      <c r="L63" s="187"/>
      <c r="AB63" s="208" t="str">
        <f>IF(OR(AG64&gt;1,AH64&gt;1,AI64&gt;1,AJ64&gt;1,AK64&gt;1,AL64&gt;1,AM64&gt;1,AN64&gt;1,),"NON PUOI SELEZIONARE PIU' TIPOLOGIE DI HDD NELLO STESSO SLOT","")</f>
        <v/>
      </c>
      <c r="AG63" s="91"/>
      <c r="AH63" s="91"/>
      <c r="AI63" s="91"/>
      <c r="AJ63" s="91"/>
      <c r="AK63" s="91"/>
      <c r="AL63" s="91"/>
      <c r="AM63" s="91"/>
      <c r="AN63" s="91"/>
      <c r="BJ63" s="191"/>
    </row>
    <row r="64" spans="1:63" ht="14.45" customHeight="1" x14ac:dyDescent="0.25">
      <c r="A64" s="193"/>
      <c r="B64" s="25"/>
      <c r="C64" s="21" t="s">
        <v>6</v>
      </c>
      <c r="D64" s="21"/>
      <c r="E64" s="21"/>
      <c r="F64" s="23" t="s">
        <v>52</v>
      </c>
      <c r="G64" s="6" t="s">
        <v>22</v>
      </c>
      <c r="H64" s="2"/>
      <c r="I64" s="170" t="s">
        <v>23</v>
      </c>
      <c r="L64" s="187"/>
      <c r="AC64" s="18"/>
      <c r="AD64" s="18"/>
      <c r="AE64" s="18"/>
      <c r="AG64" s="153">
        <f>COUNTIF(AG59:AG62,"VERO")</f>
        <v>1</v>
      </c>
      <c r="AH64" s="153">
        <f>COUNTIF(AH59:AH62,"VERO")</f>
        <v>1</v>
      </c>
      <c r="AI64" s="153">
        <f t="shared" ref="AI64:AN64" si="15">COUNTIF(AI59:AI62,"VERO")</f>
        <v>0</v>
      </c>
      <c r="AJ64" s="153">
        <f t="shared" si="15"/>
        <v>0</v>
      </c>
      <c r="AK64" s="153">
        <f t="shared" si="15"/>
        <v>0</v>
      </c>
      <c r="AL64" s="153">
        <f t="shared" si="15"/>
        <v>0</v>
      </c>
      <c r="AM64" s="153">
        <f t="shared" si="15"/>
        <v>0</v>
      </c>
      <c r="AN64" s="153">
        <f t="shared" si="15"/>
        <v>0</v>
      </c>
      <c r="BJ64" s="191"/>
    </row>
    <row r="65" spans="1:62" ht="14.45" customHeight="1" thickBot="1" x14ac:dyDescent="0.3">
      <c r="A65" s="38" t="s">
        <v>166</v>
      </c>
      <c r="B65" s="22" t="s">
        <v>21</v>
      </c>
      <c r="C65" s="33" t="s">
        <v>71</v>
      </c>
      <c r="D65" s="21"/>
      <c r="E65" s="21"/>
      <c r="F65" s="23" t="s">
        <v>24</v>
      </c>
      <c r="G65" s="6" t="s">
        <v>25</v>
      </c>
      <c r="H65" s="24" t="s">
        <v>0</v>
      </c>
      <c r="I65" s="170" t="s">
        <v>24</v>
      </c>
      <c r="K65" s="30"/>
      <c r="L65" s="182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4"/>
      <c r="Y65" s="185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3"/>
      <c r="AK65" s="184"/>
      <c r="AL65" s="185"/>
      <c r="AM65" s="183"/>
      <c r="AN65" s="183"/>
      <c r="AO65" s="183"/>
      <c r="AP65" s="183"/>
      <c r="AQ65" s="183"/>
      <c r="AR65" s="183"/>
      <c r="AS65" s="183"/>
      <c r="AT65" s="183"/>
      <c r="AU65" s="183"/>
      <c r="AV65" s="183"/>
      <c r="AW65" s="183"/>
      <c r="AX65" s="184"/>
      <c r="AY65" s="185"/>
      <c r="AZ65" s="183"/>
      <c r="BA65" s="183"/>
      <c r="BB65" s="183"/>
      <c r="BC65" s="183"/>
      <c r="BD65" s="183"/>
      <c r="BE65" s="183"/>
      <c r="BF65" s="183"/>
      <c r="BG65" s="183"/>
      <c r="BH65" s="183"/>
      <c r="BI65" s="183"/>
      <c r="BJ65" s="186"/>
    </row>
    <row r="66" spans="1:62" ht="14.45" customHeight="1" x14ac:dyDescent="0.25">
      <c r="A66" s="193" t="s">
        <v>195</v>
      </c>
      <c r="B66" s="25" t="s">
        <v>106</v>
      </c>
      <c r="C66" s="12" t="s">
        <v>4</v>
      </c>
      <c r="D66" s="12"/>
      <c r="E66" s="12"/>
      <c r="F66" s="54">
        <v>0</v>
      </c>
      <c r="G66" s="8">
        <v>599.76</v>
      </c>
      <c r="H66" s="9">
        <f>F66</f>
        <v>0</v>
      </c>
      <c r="I66" s="194">
        <f t="shared" ref="I66" si="16">H66*G66</f>
        <v>0</v>
      </c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</row>
    <row r="67" spans="1:62" ht="14.45" customHeight="1" x14ac:dyDescent="0.25">
      <c r="A67" s="193" t="s">
        <v>196</v>
      </c>
      <c r="B67" s="25" t="s">
        <v>107</v>
      </c>
      <c r="C67" s="12" t="s">
        <v>5</v>
      </c>
      <c r="D67" s="12"/>
      <c r="E67" s="12"/>
      <c r="F67" s="54">
        <v>0</v>
      </c>
      <c r="G67" s="8">
        <v>599.76</v>
      </c>
      <c r="H67" s="9">
        <f>F67</f>
        <v>0</v>
      </c>
      <c r="I67" s="194">
        <f>H67*G67</f>
        <v>0</v>
      </c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209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</row>
    <row r="68" spans="1:62" ht="14.45" customHeight="1" x14ac:dyDescent="0.25">
      <c r="A68" s="193" t="s">
        <v>197</v>
      </c>
      <c r="B68" s="25" t="s">
        <v>108</v>
      </c>
      <c r="C68" s="12" t="s">
        <v>7</v>
      </c>
      <c r="D68" s="12"/>
      <c r="E68" s="12"/>
      <c r="F68" s="54">
        <v>0</v>
      </c>
      <c r="G68" s="8">
        <v>74.72</v>
      </c>
      <c r="H68" s="9">
        <f>F68</f>
        <v>0</v>
      </c>
      <c r="I68" s="194">
        <f>H68*G68</f>
        <v>0</v>
      </c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208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18"/>
      <c r="BH68" s="18"/>
      <c r="BI68" s="18"/>
      <c r="BJ68" s="18"/>
    </row>
    <row r="69" spans="1:62" ht="14.45" customHeight="1" x14ac:dyDescent="0.25">
      <c r="A69" s="193" t="s">
        <v>198</v>
      </c>
      <c r="B69" s="25" t="s">
        <v>109</v>
      </c>
      <c r="C69" s="12" t="s">
        <v>8</v>
      </c>
      <c r="D69" s="12"/>
      <c r="E69" s="12"/>
      <c r="F69" s="54">
        <v>0</v>
      </c>
      <c r="G69" s="8">
        <v>24.99</v>
      </c>
      <c r="H69" s="9">
        <f t="shared" ref="H69:H70" si="17">F69</f>
        <v>0</v>
      </c>
      <c r="I69" s="194">
        <f t="shared" ref="I69:I70" si="18">H69*G69</f>
        <v>0</v>
      </c>
      <c r="K69" s="30"/>
      <c r="L69" s="30"/>
      <c r="M69" s="210"/>
      <c r="N69" s="18"/>
      <c r="O69" s="30"/>
      <c r="P69" s="18"/>
      <c r="Q69" s="30"/>
      <c r="R69" s="30"/>
      <c r="S69" s="220" t="s">
        <v>154</v>
      </c>
      <c r="T69" s="153"/>
      <c r="U69" s="153"/>
      <c r="V69" s="153"/>
      <c r="W69" s="153"/>
      <c r="X69" s="154"/>
      <c r="Y69" s="30"/>
      <c r="Z69" s="210"/>
      <c r="AA69" s="210"/>
      <c r="AB69" s="30"/>
      <c r="AC69" s="30"/>
      <c r="AD69" s="30"/>
      <c r="AE69" s="30"/>
      <c r="AF69" s="153"/>
      <c r="AG69" s="153"/>
      <c r="AH69" s="153"/>
      <c r="AI69" s="153"/>
      <c r="AJ69" s="153"/>
      <c r="AK69" s="30"/>
      <c r="AL69" s="30"/>
      <c r="AM69" s="210"/>
      <c r="AN69" s="210"/>
      <c r="AO69" s="30"/>
      <c r="AP69" s="30"/>
      <c r="AQ69" s="30"/>
      <c r="AS69" s="153"/>
      <c r="AU69" s="220" t="s">
        <v>155</v>
      </c>
      <c r="AV69" s="153"/>
      <c r="AW69" s="153"/>
      <c r="AX69" s="30"/>
      <c r="AY69" s="30"/>
      <c r="AZ69" s="210"/>
      <c r="BA69" s="210"/>
      <c r="BB69" s="30"/>
      <c r="BC69" s="30"/>
      <c r="BD69" s="30"/>
      <c r="BE69" s="30"/>
      <c r="BF69" s="153"/>
      <c r="BG69" s="153"/>
      <c r="BH69" s="153"/>
      <c r="BI69" s="153"/>
      <c r="BJ69" s="153"/>
    </row>
    <row r="70" spans="1:62" ht="14.45" customHeight="1" x14ac:dyDescent="0.25">
      <c r="A70" s="193" t="s">
        <v>199</v>
      </c>
      <c r="B70" s="25" t="s">
        <v>110</v>
      </c>
      <c r="C70" s="12" t="s">
        <v>9</v>
      </c>
      <c r="D70" s="12"/>
      <c r="E70" s="12"/>
      <c r="F70" s="54">
        <v>0</v>
      </c>
      <c r="G70" s="8">
        <v>24.95</v>
      </c>
      <c r="H70" s="9">
        <f t="shared" si="17"/>
        <v>0</v>
      </c>
      <c r="I70" s="194">
        <f t="shared" si="18"/>
        <v>0</v>
      </c>
      <c r="K70" s="30"/>
      <c r="L70" s="232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233"/>
      <c r="AA70" s="233"/>
      <c r="AB70" s="233"/>
      <c r="AC70" s="233"/>
      <c r="AD70" s="233"/>
      <c r="AE70" s="233"/>
      <c r="AF70" s="161"/>
      <c r="AG70" s="221"/>
      <c r="AH70" s="234"/>
      <c r="AI70" s="154"/>
      <c r="AJ70" s="154"/>
      <c r="AK70" s="30"/>
      <c r="AL70" s="30"/>
      <c r="AM70" s="211"/>
      <c r="AN70" s="211"/>
      <c r="AO70" s="211"/>
      <c r="AP70" s="211"/>
      <c r="AQ70" s="211"/>
      <c r="AR70" s="211"/>
      <c r="AS70" s="87"/>
      <c r="AT70" s="154"/>
      <c r="AU70" s="154"/>
      <c r="AV70" s="154"/>
      <c r="AW70" s="154"/>
      <c r="AX70" s="30"/>
      <c r="AY70" s="30"/>
      <c r="AZ70" s="211"/>
      <c r="BA70" s="211"/>
      <c r="BB70" s="211"/>
      <c r="BC70" s="211"/>
      <c r="BD70" s="211"/>
      <c r="BE70" s="211"/>
      <c r="BF70" s="87"/>
      <c r="BG70" s="155"/>
      <c r="BH70" s="155"/>
      <c r="BI70" s="155"/>
      <c r="BJ70" s="155"/>
    </row>
    <row r="71" spans="1:62" ht="14.45" customHeight="1" x14ac:dyDescent="0.25">
      <c r="A71" s="193" t="s">
        <v>200</v>
      </c>
      <c r="B71" s="25" t="s">
        <v>111</v>
      </c>
      <c r="C71" s="12" t="s">
        <v>10</v>
      </c>
      <c r="D71" s="12"/>
      <c r="E71" s="12"/>
      <c r="F71" s="54">
        <v>0</v>
      </c>
      <c r="G71" s="8">
        <v>2437.27</v>
      </c>
      <c r="H71" s="9">
        <f>F71</f>
        <v>0</v>
      </c>
      <c r="I71" s="194">
        <f>H71*G71</f>
        <v>0</v>
      </c>
      <c r="K71" s="30"/>
      <c r="L71" s="224"/>
      <c r="M71" s="73"/>
      <c r="N71" s="73"/>
      <c r="O71" s="73"/>
      <c r="P71" s="73"/>
      <c r="Q71" s="73"/>
      <c r="R71" s="225"/>
      <c r="S71" s="212"/>
      <c r="T71" s="212"/>
      <c r="U71" s="212"/>
      <c r="V71" s="212"/>
      <c r="W71" s="212"/>
      <c r="X71" s="30"/>
      <c r="Y71" s="213"/>
      <c r="Z71" s="73"/>
      <c r="AA71" s="73"/>
      <c r="AB71" s="73"/>
      <c r="AC71" s="73"/>
      <c r="AD71" s="73"/>
      <c r="AE71" s="73"/>
      <c r="AF71" s="78"/>
      <c r="AG71" s="153"/>
      <c r="AH71" s="226"/>
      <c r="AI71" s="153"/>
      <c r="AJ71" s="153"/>
      <c r="AK71" s="30"/>
      <c r="AL71" s="213"/>
      <c r="AM71" s="73"/>
      <c r="AN71" s="73"/>
      <c r="AO71" s="73"/>
      <c r="AP71" s="73"/>
      <c r="AQ71" s="73"/>
      <c r="AR71" s="73"/>
      <c r="AS71" s="78"/>
      <c r="AT71" s="153"/>
      <c r="AU71" s="153"/>
      <c r="AV71" s="153"/>
      <c r="AW71" s="153"/>
      <c r="AX71" s="30"/>
      <c r="AY71" s="213"/>
      <c r="AZ71" s="73"/>
      <c r="BA71" s="73"/>
      <c r="BB71" s="73"/>
      <c r="BC71" s="73"/>
      <c r="BD71" s="73"/>
      <c r="BE71" s="73"/>
      <c r="BF71" s="78"/>
      <c r="BG71" s="153"/>
      <c r="BH71" s="153"/>
      <c r="BI71" s="153"/>
      <c r="BJ71" s="153"/>
    </row>
    <row r="72" spans="1:62" ht="14.45" customHeight="1" x14ac:dyDescent="0.25">
      <c r="A72" s="193" t="s">
        <v>201</v>
      </c>
      <c r="B72" s="25" t="s">
        <v>112</v>
      </c>
      <c r="C72" s="12" t="s">
        <v>11</v>
      </c>
      <c r="D72" s="12"/>
      <c r="E72" s="12"/>
      <c r="F72" s="54">
        <v>0</v>
      </c>
      <c r="G72" s="8">
        <v>2435.7800000000002</v>
      </c>
      <c r="H72" s="9">
        <f>F72</f>
        <v>0</v>
      </c>
      <c r="I72" s="194">
        <f>H72*G72</f>
        <v>0</v>
      </c>
      <c r="K72" s="30"/>
      <c r="L72" s="227"/>
      <c r="M72" s="73"/>
      <c r="N72" s="73"/>
      <c r="O72" s="73"/>
      <c r="P72" s="73"/>
      <c r="Q72" s="73"/>
      <c r="R72" s="73"/>
      <c r="S72" s="212"/>
      <c r="T72" s="212"/>
      <c r="U72" s="212"/>
      <c r="V72" s="212"/>
      <c r="W72" s="212"/>
      <c r="X72" s="30"/>
      <c r="Y72" s="213"/>
      <c r="Z72" s="73"/>
      <c r="AA72" s="73"/>
      <c r="AB72" s="73"/>
      <c r="AC72" s="73"/>
      <c r="AD72" s="73"/>
      <c r="AE72" s="73"/>
      <c r="AF72" s="78"/>
      <c r="AG72" s="153"/>
      <c r="AH72" s="226"/>
      <c r="AI72" s="153"/>
      <c r="AJ72" s="153"/>
      <c r="AK72" s="30"/>
      <c r="AL72" s="213"/>
      <c r="AM72" s="73"/>
      <c r="AN72" s="73"/>
      <c r="AO72" s="73"/>
      <c r="AP72" s="73"/>
      <c r="AQ72" s="73"/>
      <c r="AR72" s="73"/>
      <c r="AS72" s="78"/>
      <c r="AT72" s="153"/>
      <c r="AU72" s="153"/>
      <c r="AV72" s="153"/>
      <c r="AW72" s="153"/>
      <c r="AX72" s="30"/>
      <c r="AY72" s="213"/>
      <c r="AZ72" s="73"/>
      <c r="BA72" s="73"/>
      <c r="BB72" s="73"/>
      <c r="BC72" s="73"/>
      <c r="BD72" s="73"/>
      <c r="BE72" s="73"/>
      <c r="BF72" s="78"/>
      <c r="BG72" s="153"/>
      <c r="BH72" s="153"/>
      <c r="BI72" s="153"/>
      <c r="BJ72" s="153"/>
    </row>
    <row r="73" spans="1:62" ht="14.45" customHeight="1" x14ac:dyDescent="0.25">
      <c r="A73" s="171" t="s">
        <v>181</v>
      </c>
      <c r="B73" s="245" t="s">
        <v>113</v>
      </c>
      <c r="C73" s="244" t="s">
        <v>182</v>
      </c>
      <c r="D73" s="122"/>
      <c r="E73" s="122"/>
      <c r="F73" s="128">
        <v>0</v>
      </c>
      <c r="G73" s="126">
        <v>34.409999999999997</v>
      </c>
      <c r="H73" s="127">
        <f>F73</f>
        <v>0</v>
      </c>
      <c r="I73" s="172">
        <f>H73*G73</f>
        <v>0</v>
      </c>
      <c r="K73" s="30"/>
      <c r="L73" s="222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87"/>
      <c r="AG73" s="30"/>
      <c r="AH73" s="228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87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87"/>
      <c r="BG73" s="18"/>
      <c r="BH73" s="18"/>
      <c r="BI73" s="18"/>
      <c r="BJ73" s="18"/>
    </row>
    <row r="74" spans="1:62" ht="14.45" customHeight="1" x14ac:dyDescent="0.25">
      <c r="A74" s="192"/>
      <c r="B74" s="200"/>
      <c r="C74" s="130"/>
      <c r="D74" s="130"/>
      <c r="E74" s="130"/>
      <c r="F74" s="167" t="s">
        <v>26</v>
      </c>
      <c r="G74" s="168" t="s">
        <v>22</v>
      </c>
      <c r="H74" s="117"/>
      <c r="I74" s="169" t="s">
        <v>23</v>
      </c>
      <c r="K74" s="30"/>
      <c r="L74" s="224"/>
      <c r="M74" s="30"/>
      <c r="N74" s="153"/>
      <c r="O74" s="153"/>
      <c r="P74" s="153"/>
      <c r="Q74" s="153"/>
      <c r="R74" s="153"/>
      <c r="S74" s="154"/>
      <c r="T74" s="154"/>
      <c r="U74" s="154"/>
      <c r="V74" s="154"/>
      <c r="W74" s="154"/>
      <c r="X74" s="154"/>
      <c r="Y74" s="154"/>
      <c r="Z74" s="153"/>
      <c r="AA74" s="225"/>
      <c r="AB74" s="153"/>
      <c r="AC74" s="153"/>
      <c r="AD74" s="153"/>
      <c r="AE74" s="153"/>
      <c r="AF74" s="154"/>
      <c r="AG74" s="154"/>
      <c r="AH74" s="223"/>
      <c r="AI74" s="154"/>
      <c r="AJ74" s="154"/>
      <c r="AK74" s="154"/>
      <c r="AL74" s="154"/>
      <c r="AM74" s="153"/>
      <c r="AN74" s="153"/>
      <c r="AO74" s="153"/>
      <c r="AP74" s="153"/>
      <c r="AQ74" s="153"/>
      <c r="AR74" s="153"/>
      <c r="AS74" s="154"/>
      <c r="AT74" s="154"/>
      <c r="AU74" s="154"/>
      <c r="AV74" s="154"/>
      <c r="AW74" s="154"/>
      <c r="AX74" s="154"/>
      <c r="AY74" s="154"/>
      <c r="AZ74" s="153"/>
      <c r="BA74" s="153"/>
      <c r="BB74" s="153"/>
      <c r="BC74" s="153"/>
      <c r="BD74" s="153"/>
      <c r="BE74" s="153"/>
      <c r="BF74" s="30"/>
      <c r="BG74" s="18"/>
      <c r="BH74" s="18"/>
      <c r="BI74" s="18"/>
      <c r="BJ74" s="18"/>
    </row>
    <row r="75" spans="1:62" ht="14.45" customHeight="1" x14ac:dyDescent="0.25">
      <c r="A75" s="38" t="s">
        <v>166</v>
      </c>
      <c r="B75" s="22" t="s">
        <v>21</v>
      </c>
      <c r="C75" s="21" t="s">
        <v>13</v>
      </c>
      <c r="D75" s="21"/>
      <c r="E75" s="21"/>
      <c r="F75" s="23" t="s">
        <v>24</v>
      </c>
      <c r="G75" s="6" t="s">
        <v>25</v>
      </c>
      <c r="H75" s="24" t="s">
        <v>0</v>
      </c>
      <c r="I75" s="170" t="s">
        <v>24</v>
      </c>
      <c r="K75" s="30"/>
      <c r="L75" s="224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214"/>
      <c r="AD75" s="30"/>
      <c r="AE75" s="30"/>
      <c r="AF75" s="30"/>
      <c r="AG75" s="30"/>
      <c r="AH75" s="228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</row>
    <row r="76" spans="1:62" ht="14.45" customHeight="1" x14ac:dyDescent="0.25">
      <c r="A76" s="193" t="s">
        <v>167</v>
      </c>
      <c r="B76" s="25" t="s">
        <v>114</v>
      </c>
      <c r="C76" s="12" t="s">
        <v>15</v>
      </c>
      <c r="D76" s="12"/>
      <c r="E76" s="12"/>
      <c r="F76" s="10">
        <v>0</v>
      </c>
      <c r="G76" s="8">
        <v>148.80000000000001</v>
      </c>
      <c r="H76" s="9">
        <f>F76</f>
        <v>0</v>
      </c>
      <c r="I76" s="194">
        <f t="shared" ref="I76:I77" si="19">H76*G76</f>
        <v>0</v>
      </c>
      <c r="K76" s="30"/>
      <c r="L76" s="224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228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</row>
    <row r="77" spans="1:62" ht="14.45" customHeight="1" x14ac:dyDescent="0.25">
      <c r="A77" s="171" t="s">
        <v>168</v>
      </c>
      <c r="B77" s="123" t="s">
        <v>115</v>
      </c>
      <c r="C77" s="122" t="s">
        <v>14</v>
      </c>
      <c r="D77" s="122"/>
      <c r="E77" s="122"/>
      <c r="F77" s="125">
        <v>0</v>
      </c>
      <c r="G77" s="126">
        <v>394.01</v>
      </c>
      <c r="H77" s="127">
        <f>F77</f>
        <v>0</v>
      </c>
      <c r="I77" s="172">
        <f t="shared" si="19"/>
        <v>0</v>
      </c>
      <c r="K77" s="30"/>
      <c r="L77" s="224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228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</row>
    <row r="78" spans="1:62" ht="14.45" customHeight="1" x14ac:dyDescent="0.25">
      <c r="A78" s="199"/>
      <c r="B78" s="200"/>
      <c r="C78" s="130"/>
      <c r="D78" s="130"/>
      <c r="E78" s="130"/>
      <c r="F78" s="167" t="s">
        <v>52</v>
      </c>
      <c r="G78" s="168" t="s">
        <v>22</v>
      </c>
      <c r="H78" s="117"/>
      <c r="I78" s="169" t="s">
        <v>23</v>
      </c>
      <c r="K78" s="30"/>
      <c r="L78" s="224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214"/>
      <c r="AD78" s="30"/>
      <c r="AE78" s="30"/>
      <c r="AF78" s="30"/>
      <c r="AG78" s="30"/>
      <c r="AH78" s="228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</row>
    <row r="79" spans="1:62" ht="14.45" customHeight="1" x14ac:dyDescent="0.25">
      <c r="A79" s="38" t="s">
        <v>166</v>
      </c>
      <c r="B79" s="22" t="s">
        <v>21</v>
      </c>
      <c r="C79" s="21" t="s">
        <v>2</v>
      </c>
      <c r="D79" s="21"/>
      <c r="E79" s="21"/>
      <c r="F79" s="23" t="s">
        <v>24</v>
      </c>
      <c r="G79" s="6" t="s">
        <v>25</v>
      </c>
      <c r="H79" s="24" t="s">
        <v>0</v>
      </c>
      <c r="I79" s="170" t="s">
        <v>24</v>
      </c>
      <c r="K79" s="30"/>
      <c r="L79" s="224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228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</row>
    <row r="80" spans="1:62" ht="14.45" customHeight="1" x14ac:dyDescent="0.25">
      <c r="A80" s="193" t="s">
        <v>170</v>
      </c>
      <c r="B80" s="243" t="s">
        <v>171</v>
      </c>
      <c r="C80" s="19" t="s">
        <v>169</v>
      </c>
      <c r="D80" s="26"/>
      <c r="E80" s="26"/>
      <c r="F80" s="54">
        <v>0</v>
      </c>
      <c r="G80" s="8">
        <v>749.88</v>
      </c>
      <c r="H80" s="9">
        <f t="shared" ref="H80:H83" si="20">F80</f>
        <v>0</v>
      </c>
      <c r="I80" s="194">
        <f t="shared" ref="I80:I83" si="21">H80*G80</f>
        <v>0</v>
      </c>
      <c r="K80" s="30"/>
      <c r="L80" s="224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228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</row>
    <row r="81" spans="1:63" x14ac:dyDescent="0.25">
      <c r="A81" s="193" t="s">
        <v>172</v>
      </c>
      <c r="B81" s="243" t="s">
        <v>173</v>
      </c>
      <c r="C81" s="19" t="s">
        <v>176</v>
      </c>
      <c r="D81" s="26"/>
      <c r="E81" s="26"/>
      <c r="F81" s="54">
        <v>0</v>
      </c>
      <c r="G81" s="8">
        <v>539.46</v>
      </c>
      <c r="H81" s="9">
        <f t="shared" si="20"/>
        <v>0</v>
      </c>
      <c r="I81" s="194">
        <f t="shared" si="21"/>
        <v>0</v>
      </c>
      <c r="K81" s="30"/>
      <c r="L81" s="224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228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</row>
    <row r="82" spans="1:63" ht="25.5" x14ac:dyDescent="0.25">
      <c r="A82" s="193" t="s">
        <v>180</v>
      </c>
      <c r="B82" s="243" t="s">
        <v>175</v>
      </c>
      <c r="C82" s="19" t="s">
        <v>179</v>
      </c>
      <c r="D82" s="26"/>
      <c r="E82" s="26"/>
      <c r="F82" s="54">
        <v>0</v>
      </c>
      <c r="G82" s="8">
        <v>873.35</v>
      </c>
      <c r="H82" s="9">
        <f t="shared" si="20"/>
        <v>0</v>
      </c>
      <c r="I82" s="194">
        <f t="shared" si="21"/>
        <v>0</v>
      </c>
      <c r="K82" s="30"/>
      <c r="L82" s="224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228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</row>
    <row r="83" spans="1:63" x14ac:dyDescent="0.25">
      <c r="A83" s="171" t="s">
        <v>177</v>
      </c>
      <c r="B83" s="243" t="s">
        <v>174</v>
      </c>
      <c r="C83" s="244" t="s">
        <v>178</v>
      </c>
      <c r="D83" s="124"/>
      <c r="E83" s="124"/>
      <c r="F83" s="128">
        <v>0</v>
      </c>
      <c r="G83" s="126">
        <v>579.74</v>
      </c>
      <c r="H83" s="127">
        <f t="shared" si="20"/>
        <v>0</v>
      </c>
      <c r="I83" s="172">
        <f t="shared" si="21"/>
        <v>0</v>
      </c>
      <c r="K83" s="30"/>
      <c r="L83" s="113"/>
      <c r="M83" s="229"/>
      <c r="N83" s="229"/>
      <c r="O83" s="229"/>
      <c r="P83" s="229"/>
      <c r="Q83" s="229"/>
      <c r="R83" s="229"/>
      <c r="S83" s="229"/>
      <c r="T83" s="229"/>
      <c r="U83" s="229"/>
      <c r="V83" s="229"/>
      <c r="W83" s="229"/>
      <c r="X83" s="229"/>
      <c r="Y83" s="229"/>
      <c r="Z83" s="229"/>
      <c r="AA83" s="229"/>
      <c r="AB83" s="229"/>
      <c r="AC83" s="229"/>
      <c r="AD83" s="229"/>
      <c r="AE83" s="229"/>
      <c r="AF83" s="229"/>
      <c r="AG83" s="229"/>
      <c r="AH83" s="2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</row>
    <row r="84" spans="1:63" s="30" customFormat="1" x14ac:dyDescent="0.25">
      <c r="A84" s="142"/>
      <c r="B84" s="129"/>
      <c r="C84" s="130"/>
      <c r="D84" s="130"/>
      <c r="E84" s="130"/>
      <c r="F84" s="131"/>
      <c r="G84" s="132" t="s">
        <v>68</v>
      </c>
      <c r="H84" s="131"/>
      <c r="I84" s="143">
        <f>SUM(I32:I83)</f>
        <v>31875.97</v>
      </c>
      <c r="K84" s="1"/>
      <c r="L84" s="83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8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s="30" customFormat="1" x14ac:dyDescent="0.25">
      <c r="A85" s="115"/>
      <c r="B85" s="116"/>
      <c r="C85" s="116"/>
      <c r="D85" s="116"/>
      <c r="E85" s="133"/>
      <c r="F85" s="134"/>
      <c r="G85" s="135" t="s">
        <v>69</v>
      </c>
      <c r="H85" s="136"/>
      <c r="I85" s="144">
        <f>E28</f>
        <v>1</v>
      </c>
      <c r="L85" s="220" t="s">
        <v>153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00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220" t="s">
        <v>156</v>
      </c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</row>
    <row r="86" spans="1:63" s="30" customFormat="1" x14ac:dyDescent="0.25">
      <c r="A86" s="115"/>
      <c r="B86" s="116"/>
      <c r="C86" s="116"/>
      <c r="D86" s="116"/>
      <c r="E86" s="116"/>
      <c r="F86" s="116"/>
      <c r="G86" s="35" t="s">
        <v>19</v>
      </c>
      <c r="H86" s="116"/>
      <c r="I86" s="64">
        <f>I84*I85</f>
        <v>31875.97</v>
      </c>
    </row>
    <row r="87" spans="1:63" s="30" customFormat="1" x14ac:dyDescent="0.25">
      <c r="A87" s="115"/>
      <c r="B87" s="116"/>
      <c r="C87" s="116"/>
      <c r="D87" s="116"/>
      <c r="E87" s="116"/>
      <c r="F87" s="116"/>
      <c r="G87" s="35" t="s">
        <v>77</v>
      </c>
      <c r="H87" s="116"/>
      <c r="I87" s="64">
        <f>I86/100*22</f>
        <v>7012.7134000000005</v>
      </c>
    </row>
    <row r="88" spans="1:63" s="30" customFormat="1" ht="15.75" thickBot="1" x14ac:dyDescent="0.3">
      <c r="A88" s="65"/>
      <c r="B88" s="66"/>
      <c r="C88" s="67"/>
      <c r="D88" s="67"/>
      <c r="E88" s="67"/>
      <c r="F88" s="68"/>
      <c r="G88" s="69" t="s">
        <v>20</v>
      </c>
      <c r="H88" s="68"/>
      <c r="I88" s="70">
        <f>I86+I87</f>
        <v>38888.683400000002</v>
      </c>
      <c r="K88" s="60"/>
      <c r="BJ88" s="63"/>
    </row>
    <row r="89" spans="1:63" s="30" customFormat="1" x14ac:dyDescent="0.25">
      <c r="A89" s="37"/>
      <c r="B89" s="37"/>
      <c r="F89" s="37"/>
    </row>
    <row r="90" spans="1:63" s="30" customFormat="1" x14ac:dyDescent="0.25">
      <c r="A90" s="37"/>
      <c r="B90" s="37"/>
      <c r="F90" s="37"/>
    </row>
    <row r="91" spans="1:63" s="30" customFormat="1" x14ac:dyDescent="0.25">
      <c r="A91" s="37"/>
      <c r="B91" s="37"/>
      <c r="F91" s="37"/>
    </row>
    <row r="92" spans="1:63" x14ac:dyDescent="0.25">
      <c r="A92" s="37"/>
      <c r="B92" s="37"/>
      <c r="C92" s="30"/>
      <c r="D92" s="30"/>
      <c r="E92" s="30"/>
      <c r="F92" s="37"/>
      <c r="G92" s="30"/>
      <c r="H92" s="30"/>
      <c r="I92" s="30"/>
    </row>
  </sheetData>
  <mergeCells count="2">
    <mergeCell ref="R22:S22"/>
    <mergeCell ref="R21:S21"/>
  </mergeCells>
  <conditionalFormatting sqref="L37:L40">
    <cfRule type="expression" dxfId="57" priority="89">
      <formula>$L$35&gt;1</formula>
    </cfRule>
  </conditionalFormatting>
  <conditionalFormatting sqref="M37:M40">
    <cfRule type="expression" dxfId="56" priority="85">
      <formula>$M$35&gt;1</formula>
    </cfRule>
  </conditionalFormatting>
  <conditionalFormatting sqref="AC30:AF34">
    <cfRule type="expression" dxfId="55" priority="136">
      <formula>$AG$31&gt;0</formula>
    </cfRule>
  </conditionalFormatting>
  <conditionalFormatting sqref="N37:N40">
    <cfRule type="expression" dxfId="54" priority="78">
      <formula>$N$35&gt;1</formula>
    </cfRule>
  </conditionalFormatting>
  <conditionalFormatting sqref="O37:O40">
    <cfRule type="expression" dxfId="53" priority="77">
      <formula>$O$35&gt;1</formula>
    </cfRule>
  </conditionalFormatting>
  <conditionalFormatting sqref="P37:P40">
    <cfRule type="expression" dxfId="52" priority="76">
      <formula>$P$35&gt;1</formula>
    </cfRule>
  </conditionalFormatting>
  <conditionalFormatting sqref="Q37:Q40">
    <cfRule type="expression" dxfId="51" priority="75">
      <formula>$Q$35&gt;1</formula>
    </cfRule>
  </conditionalFormatting>
  <conditionalFormatting sqref="R37:R40">
    <cfRule type="expression" dxfId="50" priority="74">
      <formula>$R$35&gt;1</formula>
    </cfRule>
  </conditionalFormatting>
  <conditionalFormatting sqref="S37:S40">
    <cfRule type="expression" dxfId="49" priority="73">
      <formula>$S$35&gt;1</formula>
    </cfRule>
  </conditionalFormatting>
  <conditionalFormatting sqref="AC34:AF34">
    <cfRule type="expression" dxfId="48" priority="147">
      <formula>$AC$34="RAM SENZA CPU"</formula>
    </cfRule>
  </conditionalFormatting>
  <conditionalFormatting sqref="AC33:AF33">
    <cfRule type="expression" dxfId="47" priority="70">
      <formula>$AC$33="CPU SENZA RAM"</formula>
    </cfRule>
  </conditionalFormatting>
  <conditionalFormatting sqref="AC48:AF52">
    <cfRule type="expression" dxfId="46" priority="68">
      <formula>$AG$49&gt;0</formula>
    </cfRule>
  </conditionalFormatting>
  <conditionalFormatting sqref="AC51:AF51">
    <cfRule type="expression" dxfId="45" priority="66">
      <formula>$AC$51="CPU SENZA RAM"</formula>
    </cfRule>
  </conditionalFormatting>
  <conditionalFormatting sqref="AC52:AF52">
    <cfRule type="expression" dxfId="44" priority="65">
      <formula>$AC$52="RAM SENZA CPU"</formula>
    </cfRule>
  </conditionalFormatting>
  <conditionalFormatting sqref="P30:S34">
    <cfRule type="expression" dxfId="43" priority="63">
      <formula>$T$31&gt;0</formula>
    </cfRule>
  </conditionalFormatting>
  <conditionalFormatting sqref="P34:S34">
    <cfRule type="expression" dxfId="42" priority="64">
      <formula>$P$34="RAM SENZA CPU"</formula>
    </cfRule>
  </conditionalFormatting>
  <conditionalFormatting sqref="P33:S33">
    <cfRule type="expression" dxfId="41" priority="62">
      <formula>$P$33="CPU SENZA RAM"</formula>
    </cfRule>
  </conditionalFormatting>
  <conditionalFormatting sqref="AP30:AS34">
    <cfRule type="expression" dxfId="40" priority="60">
      <formula>$AT$31&gt;0</formula>
    </cfRule>
  </conditionalFormatting>
  <conditionalFormatting sqref="AP34:AS34">
    <cfRule type="expression" dxfId="39" priority="61">
      <formula>$AP$34="RAM SENZA CPU"</formula>
    </cfRule>
  </conditionalFormatting>
  <conditionalFormatting sqref="AP33:AS33">
    <cfRule type="expression" dxfId="38" priority="59">
      <formula>$AP$33="CPU SENZA RAM"</formula>
    </cfRule>
  </conditionalFormatting>
  <conditionalFormatting sqref="BC30:BF34">
    <cfRule type="expression" dxfId="37" priority="57">
      <formula>$BG$31&gt;0</formula>
    </cfRule>
  </conditionalFormatting>
  <conditionalFormatting sqref="BC33:BF33">
    <cfRule type="expression" dxfId="36" priority="56">
      <formula>$BC$33="CPU SENZA RAM"</formula>
    </cfRule>
  </conditionalFormatting>
  <conditionalFormatting sqref="P48:S52">
    <cfRule type="expression" dxfId="35" priority="52">
      <formula>$T$49&gt;0</formula>
    </cfRule>
  </conditionalFormatting>
  <conditionalFormatting sqref="P52:S52">
    <cfRule type="expression" dxfId="34" priority="50">
      <formula>$P$52="RAM SENZA CPU"</formula>
    </cfRule>
  </conditionalFormatting>
  <conditionalFormatting sqref="P51:S51">
    <cfRule type="expression" dxfId="33" priority="49">
      <formula>$P$51="CPU SENZA RAM"</formula>
    </cfRule>
  </conditionalFormatting>
  <conditionalFormatting sqref="AP48:AS52">
    <cfRule type="expression" dxfId="32" priority="48">
      <formula>$AT$49&gt;0</formula>
    </cfRule>
  </conditionalFormatting>
  <conditionalFormatting sqref="AP51:AS51">
    <cfRule type="expression" dxfId="31" priority="47">
      <formula>$AP$51="CPU SENZA RAM"</formula>
    </cfRule>
  </conditionalFormatting>
  <conditionalFormatting sqref="AP52:AS52">
    <cfRule type="expression" dxfId="30" priority="46">
      <formula>$AP$52="RAM SENZA CPU"</formula>
    </cfRule>
  </conditionalFormatting>
  <conditionalFormatting sqref="BC48:BF52">
    <cfRule type="expression" dxfId="29" priority="45">
      <formula>$BG$49&gt;0</formula>
    </cfRule>
  </conditionalFormatting>
  <conditionalFormatting sqref="BC51:BF51">
    <cfRule type="expression" dxfId="28" priority="44">
      <formula>$BC$51="CPU SENZA RAM"</formula>
    </cfRule>
  </conditionalFormatting>
  <conditionalFormatting sqref="BC52:BF52">
    <cfRule type="expression" dxfId="27" priority="43">
      <formula>$BC$52="RAM SENZA CPU"</formula>
    </cfRule>
  </conditionalFormatting>
  <conditionalFormatting sqref="BC34:BF34">
    <cfRule type="expression" dxfId="26" priority="40">
      <formula>$BC$34="RAM SENZA CPU"</formula>
    </cfRule>
  </conditionalFormatting>
  <conditionalFormatting sqref="AM20">
    <cfRule type="expression" dxfId="25" priority="33">
      <formula>$AM$20&lt;&gt;"VERIFICA OK"</formula>
    </cfRule>
  </conditionalFormatting>
  <conditionalFormatting sqref="E53">
    <cfRule type="expression" dxfId="24" priority="29">
      <formula>$E$53="TROPPI DISCHI"</formula>
    </cfRule>
  </conditionalFormatting>
  <conditionalFormatting sqref="E48">
    <cfRule type="expression" dxfId="23" priority="27">
      <formula>$E$48="TROPPE RAM"</formula>
    </cfRule>
  </conditionalFormatting>
  <conditionalFormatting sqref="BC20">
    <cfRule type="expression" dxfId="22" priority="26">
      <formula>$BC$20&lt;&gt;"VERIFICA OK"</formula>
    </cfRule>
  </conditionalFormatting>
  <conditionalFormatting sqref="BC22">
    <cfRule type="expression" dxfId="21" priority="25">
      <formula>$BC$22&lt;&gt;"VERIFICA OK"</formula>
    </cfRule>
  </conditionalFormatting>
  <conditionalFormatting sqref="AM26">
    <cfRule type="expression" dxfId="20" priority="24">
      <formula>$AM$26&lt;&gt;"VERIFICA OK"</formula>
    </cfRule>
  </conditionalFormatting>
  <conditionalFormatting sqref="AM24">
    <cfRule type="expression" dxfId="19" priority="23">
      <formula>$AM$24&lt;&gt;"VERIFICA OK"</formula>
    </cfRule>
  </conditionalFormatting>
  <conditionalFormatting sqref="AM22">
    <cfRule type="expression" dxfId="18" priority="22">
      <formula>$AM$22&lt;&gt;"VERIFICA OK"</formula>
    </cfRule>
  </conditionalFormatting>
  <conditionalFormatting sqref="L41:W41">
    <cfRule type="expression" dxfId="17" priority="151">
      <formula>$L$41="NON PUOI SELEZIONARE PIU' TIPOLOGIE NELLO STESSO SLOT"</formula>
    </cfRule>
  </conditionalFormatting>
  <conditionalFormatting sqref="Y41:AJ41">
    <cfRule type="expression" dxfId="16" priority="18">
      <formula>$Y$41="NON PUOI SELEZIONARE PIU' TIPOLOGIE NELLO STESSO SLOT"</formula>
    </cfRule>
  </conditionalFormatting>
  <conditionalFormatting sqref="AL41:AW41">
    <cfRule type="expression" dxfId="15" priority="16">
      <formula>$AL$41="NON PUOI SELEZIONARE PIU' TIPOLOGIE NELLO STESSO SLOT"</formula>
    </cfRule>
  </conditionalFormatting>
  <conditionalFormatting sqref="AY41">
    <cfRule type="expression" dxfId="14" priority="15">
      <formula>$AL$41="NON PUOI SELEZIONARE PIU' TIPOLOGIE NELLO STESSO SLOT"</formula>
    </cfRule>
  </conditionalFormatting>
  <conditionalFormatting sqref="AY41:BJ41">
    <cfRule type="expression" dxfId="13" priority="14">
      <formula>$AY$41="NON PUOI SELEZIONARE PIU' TIPOLOGIE NELLO STESSO SLOT"</formula>
    </cfRule>
  </conditionalFormatting>
  <conditionalFormatting sqref="AL68:BJ68">
    <cfRule type="expression" dxfId="12" priority="152">
      <formula>$AL$68="NON PUOI SELEZIONARE PIU' TIPOLOGIE DI HDD NELLO STESSO SLOT"</formula>
    </cfRule>
  </conditionalFormatting>
  <conditionalFormatting sqref="BC24">
    <cfRule type="expression" dxfId="11" priority="13">
      <formula>$BC$24&lt;&gt;"VERIFICA OK"</formula>
    </cfRule>
  </conditionalFormatting>
  <conditionalFormatting sqref="BC26">
    <cfRule type="expression" dxfId="10" priority="12">
      <formula>$BC$22&lt;&gt;"VERIFICA OK"</formula>
    </cfRule>
  </conditionalFormatting>
  <conditionalFormatting sqref="AB63:AT63">
    <cfRule type="expression" dxfId="9" priority="11">
      <formula>$AB$63="NON PUOI SELEZIONARE PIU' TIPOLOGIE DI HDD NELLO STESSO SLOT"</formula>
    </cfRule>
  </conditionalFormatting>
  <conditionalFormatting sqref="E59">
    <cfRule type="expression" dxfId="8" priority="9">
      <formula>$E$59="TROPPE SCHEDE"</formula>
    </cfRule>
  </conditionalFormatting>
  <conditionalFormatting sqref="L43">
    <cfRule type="expression" dxfId="7" priority="8">
      <formula>$L$35&gt;1</formula>
    </cfRule>
  </conditionalFormatting>
  <conditionalFormatting sqref="M43">
    <cfRule type="expression" dxfId="6" priority="7">
      <formula>$M$35&gt;1</formula>
    </cfRule>
  </conditionalFormatting>
  <conditionalFormatting sqref="N43">
    <cfRule type="expression" dxfId="5" priority="6">
      <formula>$N$35&gt;1</formula>
    </cfRule>
  </conditionalFormatting>
  <conditionalFormatting sqref="O43">
    <cfRule type="expression" dxfId="4" priority="5">
      <formula>$O$35&gt;1</formula>
    </cfRule>
  </conditionalFormatting>
  <conditionalFormatting sqref="P43">
    <cfRule type="expression" dxfId="3" priority="4">
      <formula>$P$35&gt;1</formula>
    </cfRule>
  </conditionalFormatting>
  <conditionalFormatting sqref="Q43">
    <cfRule type="expression" dxfId="2" priority="3">
      <formula>$Q$35&gt;1</formula>
    </cfRule>
  </conditionalFormatting>
  <conditionalFormatting sqref="R43">
    <cfRule type="expression" dxfId="1" priority="2">
      <formula>$R$35&gt;1</formula>
    </cfRule>
  </conditionalFormatting>
  <conditionalFormatting sqref="S43">
    <cfRule type="expression" dxfId="0" priority="1">
      <formula>$S$35&gt;1</formula>
    </cfRule>
  </conditionalFormatting>
  <dataValidations count="5">
    <dataValidation type="list" allowBlank="1" showInputMessage="1" showErrorMessage="1" sqref="F46 F76:F77">
      <formula1>"0,1,"</formula1>
    </dataValidation>
    <dataValidation type="list" allowBlank="1" showInputMessage="1" showErrorMessage="1" promptTitle="SELEZIONA" sqref="F32">
      <formula1>"0,1,2,3,4,5,6,7,8,9,10"</formula1>
    </dataValidation>
    <dataValidation type="list" allowBlank="1" showInputMessage="1" showErrorMessage="1" promptTitle="SELEZIONA" sqref="F54">
      <formula1>"0,1,2,3,4,5,6,"</formula1>
    </dataValidation>
    <dataValidation type="list" allowBlank="1" showInputMessage="1" showErrorMessage="1" sqref="F55:F57">
      <formula1>"0,1,2,3,4,5,6,"</formula1>
    </dataValidation>
    <dataValidation type="list" allowBlank="1" showInputMessage="1" showErrorMessage="1" promptTitle="SELEZIONA" sqref="F60:F63">
      <formula1>"0,1,2,3,4,5,6,7,"</formula1>
    </dataValidation>
  </dataValidations>
  <pageMargins left="0.25" right="0.25" top="0.75" bottom="0.75" header="0.3" footer="0.3"/>
  <pageSetup paperSize="9" scale="56" fitToWidth="2" orientation="portrait" r:id="rId1"/>
  <ignoredErrors>
    <ignoredError sqref="X47 AK47 AY47:BF47" formula="1"/>
    <ignoredError sqref="T47:U47 AG47 AU47:AW47 AT35:AV35 BG35:BI35 AM64" formulaRange="1"/>
    <ignoredError sqref="AX47 BG47:BI47" formula="1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11</xdr:col>
                    <xdr:colOff>9525</xdr:colOff>
                    <xdr:row>36</xdr:row>
                    <xdr:rowOff>171450</xdr:rowOff>
                  </from>
                  <to>
                    <xdr:col>12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11</xdr:col>
                    <xdr:colOff>9525</xdr:colOff>
                    <xdr:row>38</xdr:row>
                    <xdr:rowOff>161925</xdr:rowOff>
                  </from>
                  <to>
                    <xdr:col>12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11</xdr:col>
                    <xdr:colOff>9525</xdr:colOff>
                    <xdr:row>37</xdr:row>
                    <xdr:rowOff>171450</xdr:rowOff>
                  </from>
                  <to>
                    <xdr:col>12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12</xdr:col>
                    <xdr:colOff>19050</xdr:colOff>
                    <xdr:row>36</xdr:row>
                    <xdr:rowOff>171450</xdr:rowOff>
                  </from>
                  <to>
                    <xdr:col>13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12</xdr:col>
                    <xdr:colOff>19050</xdr:colOff>
                    <xdr:row>37</xdr:row>
                    <xdr:rowOff>161925</xdr:rowOff>
                  </from>
                  <to>
                    <xdr:col>13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12</xdr:col>
                    <xdr:colOff>19050</xdr:colOff>
                    <xdr:row>38</xdr:row>
                    <xdr:rowOff>152400</xdr:rowOff>
                  </from>
                  <to>
                    <xdr:col>13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>
                  <from>
                    <xdr:col>13</xdr:col>
                    <xdr:colOff>19050</xdr:colOff>
                    <xdr:row>36</xdr:row>
                    <xdr:rowOff>171450</xdr:rowOff>
                  </from>
                  <to>
                    <xdr:col>14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Check Box 26">
              <controlPr defaultSize="0" autoFill="0" autoLine="0" autoPict="0">
                <anchor moveWithCells="1">
                  <from>
                    <xdr:col>13</xdr:col>
                    <xdr:colOff>19050</xdr:colOff>
                    <xdr:row>37</xdr:row>
                    <xdr:rowOff>161925</xdr:rowOff>
                  </from>
                  <to>
                    <xdr:col>14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defaultSize="0" autoFill="0" autoLine="0" autoPict="0">
                <anchor moveWithCells="1">
                  <from>
                    <xdr:col>13</xdr:col>
                    <xdr:colOff>19050</xdr:colOff>
                    <xdr:row>38</xdr:row>
                    <xdr:rowOff>152400</xdr:rowOff>
                  </from>
                  <to>
                    <xdr:col>14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>
                <anchor moveWithCells="1">
                  <from>
                    <xdr:col>14</xdr:col>
                    <xdr:colOff>9525</xdr:colOff>
                    <xdr:row>36</xdr:row>
                    <xdr:rowOff>171450</xdr:rowOff>
                  </from>
                  <to>
                    <xdr:col>15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161925</xdr:rowOff>
                  </from>
                  <to>
                    <xdr:col>15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>
                <anchor moveWithCells="1">
                  <from>
                    <xdr:col>14</xdr:col>
                    <xdr:colOff>9525</xdr:colOff>
                    <xdr:row>38</xdr:row>
                    <xdr:rowOff>152400</xdr:rowOff>
                  </from>
                  <to>
                    <xdr:col>15</xdr:col>
                    <xdr:colOff>19050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>
                  <from>
                    <xdr:col>15</xdr:col>
                    <xdr:colOff>9525</xdr:colOff>
                    <xdr:row>36</xdr:row>
                    <xdr:rowOff>171450</xdr:rowOff>
                  </from>
                  <to>
                    <xdr:col>16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15</xdr:col>
                    <xdr:colOff>9525</xdr:colOff>
                    <xdr:row>37</xdr:row>
                    <xdr:rowOff>161925</xdr:rowOff>
                  </from>
                  <to>
                    <xdr:col>16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Check Box 33">
              <controlPr defaultSize="0" autoFill="0" autoLine="0" autoPict="0">
                <anchor moveWithCells="1">
                  <from>
                    <xdr:col>15</xdr:col>
                    <xdr:colOff>9525</xdr:colOff>
                    <xdr:row>38</xdr:row>
                    <xdr:rowOff>152400</xdr:rowOff>
                  </from>
                  <to>
                    <xdr:col>16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defaultSize="0" autoFill="0" autoLine="0" autoPict="0">
                <anchor moveWithCells="1">
                  <from>
                    <xdr:col>16</xdr:col>
                    <xdr:colOff>9525</xdr:colOff>
                    <xdr:row>36</xdr:row>
                    <xdr:rowOff>171450</xdr:rowOff>
                  </from>
                  <to>
                    <xdr:col>17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35">
              <controlPr defaultSize="0" autoFill="0" autoLine="0" autoPict="0">
                <anchor moveWithCells="1">
                  <from>
                    <xdr:col>16</xdr:col>
                    <xdr:colOff>9525</xdr:colOff>
                    <xdr:row>37</xdr:row>
                    <xdr:rowOff>161925</xdr:rowOff>
                  </from>
                  <to>
                    <xdr:col>17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36">
              <controlPr defaultSize="0" autoFill="0" autoLine="0" autoPict="0">
                <anchor moveWithCells="1">
                  <from>
                    <xdr:col>16</xdr:col>
                    <xdr:colOff>9525</xdr:colOff>
                    <xdr:row>38</xdr:row>
                    <xdr:rowOff>152400</xdr:rowOff>
                  </from>
                  <to>
                    <xdr:col>17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Check Box 37">
              <controlPr defaultSize="0" autoFill="0" autoLine="0" autoPict="0">
                <anchor moveWithCells="1">
                  <from>
                    <xdr:col>17</xdr:col>
                    <xdr:colOff>9525</xdr:colOff>
                    <xdr:row>36</xdr:row>
                    <xdr:rowOff>171450</xdr:rowOff>
                  </from>
                  <to>
                    <xdr:col>18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Check Box 38">
              <controlPr defaultSize="0" autoFill="0" autoLine="0" autoPict="0">
                <anchor moveWithCells="1">
                  <from>
                    <xdr:col>17</xdr:col>
                    <xdr:colOff>9525</xdr:colOff>
                    <xdr:row>37</xdr:row>
                    <xdr:rowOff>161925</xdr:rowOff>
                  </from>
                  <to>
                    <xdr:col>18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Check Box 39">
              <controlPr defaultSize="0" autoFill="0" autoLine="0" autoPict="0">
                <anchor moveWithCells="1">
                  <from>
                    <xdr:col>17</xdr:col>
                    <xdr:colOff>9525</xdr:colOff>
                    <xdr:row>38</xdr:row>
                    <xdr:rowOff>152400</xdr:rowOff>
                  </from>
                  <to>
                    <xdr:col>18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Check Box 40">
              <controlPr defaultSize="0" autoFill="0" autoLine="0" autoPict="0">
                <anchor moveWithCells="1">
                  <from>
                    <xdr:col>18</xdr:col>
                    <xdr:colOff>9525</xdr:colOff>
                    <xdr:row>36</xdr:row>
                    <xdr:rowOff>171450</xdr:rowOff>
                  </from>
                  <to>
                    <xdr:col>19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Check Box 41">
              <controlPr defaultSize="0" autoFill="0" autoLine="0" autoPict="0">
                <anchor moveWithCells="1">
                  <from>
                    <xdr:col>18</xdr:col>
                    <xdr:colOff>9525</xdr:colOff>
                    <xdr:row>37</xdr:row>
                    <xdr:rowOff>161925</xdr:rowOff>
                  </from>
                  <to>
                    <xdr:col>19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Check Box 42">
              <controlPr defaultSize="0" autoFill="0" autoLine="0" autoPict="0">
                <anchor moveWithCells="1">
                  <from>
                    <xdr:col>18</xdr:col>
                    <xdr:colOff>9525</xdr:colOff>
                    <xdr:row>38</xdr:row>
                    <xdr:rowOff>152400</xdr:rowOff>
                  </from>
                  <to>
                    <xdr:col>19</xdr:col>
                    <xdr:colOff>19050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8" name="Check Box 91">
              <controlPr defaultSize="0" autoFill="0" autoLine="0" autoPict="0">
                <anchor moveWithCells="1">
                  <from>
                    <xdr:col>11</xdr:col>
                    <xdr:colOff>19050</xdr:colOff>
                    <xdr:row>42</xdr:row>
                    <xdr:rowOff>171450</xdr:rowOff>
                  </from>
                  <to>
                    <xdr:col>12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9" name="Check Box 92">
              <controlPr defaultSize="0" autoFill="0" autoLine="0" autoPict="0">
                <anchor moveWithCells="1">
                  <from>
                    <xdr:col>11</xdr:col>
                    <xdr:colOff>19050</xdr:colOff>
                    <xdr:row>44</xdr:row>
                    <xdr:rowOff>161925</xdr:rowOff>
                  </from>
                  <to>
                    <xdr:col>12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0" name="Check Box 93">
              <controlPr defaultSize="0" autoFill="0" autoLine="0" autoPict="0">
                <anchor moveWithCells="1">
                  <from>
                    <xdr:col>11</xdr:col>
                    <xdr:colOff>19050</xdr:colOff>
                    <xdr:row>43</xdr:row>
                    <xdr:rowOff>171450</xdr:rowOff>
                  </from>
                  <to>
                    <xdr:col>12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1" name="Check Box 94">
              <controlPr defaultSize="0" autoFill="0" autoLine="0" autoPict="0">
                <anchor moveWithCells="1">
                  <from>
                    <xdr:col>12</xdr:col>
                    <xdr:colOff>28575</xdr:colOff>
                    <xdr:row>42</xdr:row>
                    <xdr:rowOff>171450</xdr:rowOff>
                  </from>
                  <to>
                    <xdr:col>13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2" name="Check Box 95">
              <controlPr defaultSize="0" autoFill="0" autoLine="0" autoPict="0">
                <anchor moveWithCells="1">
                  <from>
                    <xdr:col>12</xdr:col>
                    <xdr:colOff>28575</xdr:colOff>
                    <xdr:row>43</xdr:row>
                    <xdr:rowOff>161925</xdr:rowOff>
                  </from>
                  <to>
                    <xdr:col>13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3" name="Check Box 96">
              <controlPr defaultSize="0" autoFill="0" autoLine="0" autoPict="0">
                <anchor moveWithCells="1">
                  <from>
                    <xdr:col>12</xdr:col>
                    <xdr:colOff>28575</xdr:colOff>
                    <xdr:row>44</xdr:row>
                    <xdr:rowOff>152400</xdr:rowOff>
                  </from>
                  <to>
                    <xdr:col>13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4" name="Check Box 97">
              <controlPr defaultSize="0" autoFill="0" autoLine="0" autoPict="0">
                <anchor moveWithCells="1">
                  <from>
                    <xdr:col>13</xdr:col>
                    <xdr:colOff>28575</xdr:colOff>
                    <xdr:row>42</xdr:row>
                    <xdr:rowOff>171450</xdr:rowOff>
                  </from>
                  <to>
                    <xdr:col>14</xdr:col>
                    <xdr:colOff>47625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5" name="Check Box 98">
              <controlPr defaultSize="0" autoFill="0" autoLine="0" autoPict="0">
                <anchor moveWithCells="1">
                  <from>
                    <xdr:col>13</xdr:col>
                    <xdr:colOff>28575</xdr:colOff>
                    <xdr:row>43</xdr:row>
                    <xdr:rowOff>161925</xdr:rowOff>
                  </from>
                  <to>
                    <xdr:col>14</xdr:col>
                    <xdr:colOff>47625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6" name="Check Box 99">
              <controlPr defaultSize="0" autoFill="0" autoLine="0" autoPict="0">
                <anchor moveWithCells="1">
                  <from>
                    <xdr:col>13</xdr:col>
                    <xdr:colOff>28575</xdr:colOff>
                    <xdr:row>44</xdr:row>
                    <xdr:rowOff>152400</xdr:rowOff>
                  </from>
                  <to>
                    <xdr:col>14</xdr:col>
                    <xdr:colOff>47625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7" name="Check Box 100">
              <controlPr defaultSize="0" autoFill="0" autoLine="0" autoPict="0">
                <anchor moveWithCells="1">
                  <from>
                    <xdr:col>14</xdr:col>
                    <xdr:colOff>28575</xdr:colOff>
                    <xdr:row>42</xdr:row>
                    <xdr:rowOff>171450</xdr:rowOff>
                  </from>
                  <to>
                    <xdr:col>15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8" name="Check Box 101">
              <controlPr defaultSize="0" autoFill="0" autoLine="0" autoPict="0">
                <anchor moveWithCells="1">
                  <from>
                    <xdr:col>14</xdr:col>
                    <xdr:colOff>28575</xdr:colOff>
                    <xdr:row>43</xdr:row>
                    <xdr:rowOff>161925</xdr:rowOff>
                  </from>
                  <to>
                    <xdr:col>15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9" name="Check Box 102">
              <controlPr defaultSize="0" autoFill="0" autoLine="0" autoPict="0">
                <anchor moveWithCells="1">
                  <from>
                    <xdr:col>14</xdr:col>
                    <xdr:colOff>28575</xdr:colOff>
                    <xdr:row>44</xdr:row>
                    <xdr:rowOff>152400</xdr:rowOff>
                  </from>
                  <to>
                    <xdr:col>15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0" name="Check Box 103">
              <controlPr defaultSize="0" autoFill="0" autoLine="0" autoPict="0">
                <anchor moveWithCells="1">
                  <from>
                    <xdr:col>15</xdr:col>
                    <xdr:colOff>19050</xdr:colOff>
                    <xdr:row>42</xdr:row>
                    <xdr:rowOff>171450</xdr:rowOff>
                  </from>
                  <to>
                    <xdr:col>16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1" name="Check Box 104">
              <controlPr defaultSize="0" autoFill="0" autoLine="0" autoPict="0">
                <anchor moveWithCells="1">
                  <from>
                    <xdr:col>15</xdr:col>
                    <xdr:colOff>19050</xdr:colOff>
                    <xdr:row>43</xdr:row>
                    <xdr:rowOff>161925</xdr:rowOff>
                  </from>
                  <to>
                    <xdr:col>16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2" name="Check Box 105">
              <controlPr defaultSize="0" autoFill="0" autoLine="0" autoPict="0">
                <anchor moveWithCells="1">
                  <from>
                    <xdr:col>15</xdr:col>
                    <xdr:colOff>19050</xdr:colOff>
                    <xdr:row>44</xdr:row>
                    <xdr:rowOff>152400</xdr:rowOff>
                  </from>
                  <to>
                    <xdr:col>16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3" name="Check Box 106">
              <controlPr defaultSize="0" autoFill="0" autoLine="0" autoPict="0">
                <anchor moveWithCells="1">
                  <from>
                    <xdr:col>16</xdr:col>
                    <xdr:colOff>19050</xdr:colOff>
                    <xdr:row>42</xdr:row>
                    <xdr:rowOff>171450</xdr:rowOff>
                  </from>
                  <to>
                    <xdr:col>17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4" name="Check Box 107">
              <controlPr defaultSize="0" autoFill="0" autoLine="0" autoPict="0">
                <anchor moveWithCells="1">
                  <from>
                    <xdr:col>16</xdr:col>
                    <xdr:colOff>19050</xdr:colOff>
                    <xdr:row>43</xdr:row>
                    <xdr:rowOff>161925</xdr:rowOff>
                  </from>
                  <to>
                    <xdr:col>17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5" name="Check Box 108">
              <controlPr defaultSize="0" autoFill="0" autoLine="0" autoPict="0">
                <anchor moveWithCells="1">
                  <from>
                    <xdr:col>16</xdr:col>
                    <xdr:colOff>19050</xdr:colOff>
                    <xdr:row>44</xdr:row>
                    <xdr:rowOff>152400</xdr:rowOff>
                  </from>
                  <to>
                    <xdr:col>17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6" name="Check Box 109">
              <controlPr defaultSize="0" autoFill="0" autoLine="0" autoPict="0">
                <anchor moveWithCells="1">
                  <from>
                    <xdr:col>17</xdr:col>
                    <xdr:colOff>19050</xdr:colOff>
                    <xdr:row>42</xdr:row>
                    <xdr:rowOff>171450</xdr:rowOff>
                  </from>
                  <to>
                    <xdr:col>18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7" name="Check Box 110">
              <controlPr defaultSize="0" autoFill="0" autoLine="0" autoPict="0">
                <anchor moveWithCells="1">
                  <from>
                    <xdr:col>17</xdr:col>
                    <xdr:colOff>19050</xdr:colOff>
                    <xdr:row>43</xdr:row>
                    <xdr:rowOff>161925</xdr:rowOff>
                  </from>
                  <to>
                    <xdr:col>18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8" name="Check Box 111">
              <controlPr defaultSize="0" autoFill="0" autoLine="0" autoPict="0">
                <anchor moveWithCells="1">
                  <from>
                    <xdr:col>17</xdr:col>
                    <xdr:colOff>19050</xdr:colOff>
                    <xdr:row>44</xdr:row>
                    <xdr:rowOff>152400</xdr:rowOff>
                  </from>
                  <to>
                    <xdr:col>18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9" name="Check Box 112">
              <controlPr defaultSize="0" autoFill="0" autoLine="0" autoPict="0">
                <anchor moveWithCells="1">
                  <from>
                    <xdr:col>18</xdr:col>
                    <xdr:colOff>9525</xdr:colOff>
                    <xdr:row>42</xdr:row>
                    <xdr:rowOff>171450</xdr:rowOff>
                  </from>
                  <to>
                    <xdr:col>19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0" name="Check Box 113">
              <controlPr defaultSize="0" autoFill="0" autoLine="0" autoPict="0">
                <anchor moveWithCells="1">
                  <from>
                    <xdr:col>18</xdr:col>
                    <xdr:colOff>9525</xdr:colOff>
                    <xdr:row>43</xdr:row>
                    <xdr:rowOff>161925</xdr:rowOff>
                  </from>
                  <to>
                    <xdr:col>19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1" name="Check Box 114">
              <controlPr defaultSize="0" autoFill="0" autoLine="0" autoPict="0">
                <anchor moveWithCells="1">
                  <from>
                    <xdr:col>18</xdr:col>
                    <xdr:colOff>9525</xdr:colOff>
                    <xdr:row>44</xdr:row>
                    <xdr:rowOff>152400</xdr:rowOff>
                  </from>
                  <to>
                    <xdr:col>19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2" name="Check Box 125">
              <controlPr defaultSize="0" autoFill="0" autoLine="0" autoPict="0">
                <anchor moveWithCells="1">
                  <from>
                    <xdr:col>24</xdr:col>
                    <xdr:colOff>19050</xdr:colOff>
                    <xdr:row>36</xdr:row>
                    <xdr:rowOff>171450</xdr:rowOff>
                  </from>
                  <to>
                    <xdr:col>25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3" name="Check Box 126">
              <controlPr defaultSize="0" autoFill="0" autoLine="0" autoPict="0">
                <anchor moveWithCells="1">
                  <from>
                    <xdr:col>24</xdr:col>
                    <xdr:colOff>19050</xdr:colOff>
                    <xdr:row>38</xdr:row>
                    <xdr:rowOff>161925</xdr:rowOff>
                  </from>
                  <to>
                    <xdr:col>25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4" name="Check Box 127">
              <controlPr defaultSize="0" autoFill="0" autoLine="0" autoPict="0">
                <anchor moveWithCells="1">
                  <from>
                    <xdr:col>24</xdr:col>
                    <xdr:colOff>19050</xdr:colOff>
                    <xdr:row>37</xdr:row>
                    <xdr:rowOff>171450</xdr:rowOff>
                  </from>
                  <to>
                    <xdr:col>25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55" name="Check Box 128">
              <controlPr defaultSize="0" autoFill="0" autoLine="0" autoPict="0">
                <anchor moveWithCells="1">
                  <from>
                    <xdr:col>25</xdr:col>
                    <xdr:colOff>28575</xdr:colOff>
                    <xdr:row>36</xdr:row>
                    <xdr:rowOff>171450</xdr:rowOff>
                  </from>
                  <to>
                    <xdr:col>26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6" name="Check Box 129">
              <controlPr defaultSize="0" autoFill="0" autoLine="0" autoPict="0">
                <anchor moveWithCells="1">
                  <from>
                    <xdr:col>25</xdr:col>
                    <xdr:colOff>28575</xdr:colOff>
                    <xdr:row>37</xdr:row>
                    <xdr:rowOff>161925</xdr:rowOff>
                  </from>
                  <to>
                    <xdr:col>26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7" name="Check Box 130">
              <controlPr defaultSize="0" autoFill="0" autoLine="0" autoPict="0">
                <anchor moveWithCells="1">
                  <from>
                    <xdr:col>25</xdr:col>
                    <xdr:colOff>28575</xdr:colOff>
                    <xdr:row>38</xdr:row>
                    <xdr:rowOff>152400</xdr:rowOff>
                  </from>
                  <to>
                    <xdr:col>26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58" name="Check Box 131">
              <controlPr defaultSize="0" autoFill="0" autoLine="0" autoPict="0">
                <anchor moveWithCells="1">
                  <from>
                    <xdr:col>26</xdr:col>
                    <xdr:colOff>28575</xdr:colOff>
                    <xdr:row>36</xdr:row>
                    <xdr:rowOff>171450</xdr:rowOff>
                  </from>
                  <to>
                    <xdr:col>27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59" name="Check Box 132">
              <controlPr defaultSize="0" autoFill="0" autoLine="0" autoPict="0">
                <anchor moveWithCells="1">
                  <from>
                    <xdr:col>26</xdr:col>
                    <xdr:colOff>28575</xdr:colOff>
                    <xdr:row>37</xdr:row>
                    <xdr:rowOff>161925</xdr:rowOff>
                  </from>
                  <to>
                    <xdr:col>27</xdr:col>
                    <xdr:colOff>47625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0" name="Check Box 133">
              <controlPr defaultSize="0" autoFill="0" autoLine="0" autoPict="0">
                <anchor moveWithCells="1">
                  <from>
                    <xdr:col>26</xdr:col>
                    <xdr:colOff>28575</xdr:colOff>
                    <xdr:row>38</xdr:row>
                    <xdr:rowOff>152400</xdr:rowOff>
                  </from>
                  <to>
                    <xdr:col>27</xdr:col>
                    <xdr:colOff>47625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61" name="Check Box 134">
              <controlPr defaultSize="0" autoFill="0" autoLine="0" autoPict="0">
                <anchor moveWithCells="1">
                  <from>
                    <xdr:col>27</xdr:col>
                    <xdr:colOff>28575</xdr:colOff>
                    <xdr:row>36</xdr:row>
                    <xdr:rowOff>171450</xdr:rowOff>
                  </from>
                  <to>
                    <xdr:col>28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62" name="Check Box 135">
              <controlPr defaultSize="0" autoFill="0" autoLine="0" autoPict="0">
                <anchor moveWithCells="1">
                  <from>
                    <xdr:col>27</xdr:col>
                    <xdr:colOff>28575</xdr:colOff>
                    <xdr:row>37</xdr:row>
                    <xdr:rowOff>161925</xdr:rowOff>
                  </from>
                  <to>
                    <xdr:col>28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63" name="Check Box 136">
              <controlPr defaultSize="0" autoFill="0" autoLine="0" autoPict="0">
                <anchor moveWithCells="1">
                  <from>
                    <xdr:col>27</xdr:col>
                    <xdr:colOff>28575</xdr:colOff>
                    <xdr:row>38</xdr:row>
                    <xdr:rowOff>152400</xdr:rowOff>
                  </from>
                  <to>
                    <xdr:col>28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4" name="Check Box 137">
              <controlPr defaultSize="0" autoFill="0" autoLine="0" autoPict="0">
                <anchor moveWithCells="1">
                  <from>
                    <xdr:col>28</xdr:col>
                    <xdr:colOff>19050</xdr:colOff>
                    <xdr:row>36</xdr:row>
                    <xdr:rowOff>171450</xdr:rowOff>
                  </from>
                  <to>
                    <xdr:col>29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5" name="Check Box 138">
              <controlPr defaultSize="0" autoFill="0" autoLine="0" autoPict="0">
                <anchor moveWithCells="1">
                  <from>
                    <xdr:col>28</xdr:col>
                    <xdr:colOff>19050</xdr:colOff>
                    <xdr:row>37</xdr:row>
                    <xdr:rowOff>161925</xdr:rowOff>
                  </from>
                  <to>
                    <xdr:col>29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66" name="Check Box 139">
              <controlPr defaultSize="0" autoFill="0" autoLine="0" autoPict="0">
                <anchor moveWithCells="1">
                  <from>
                    <xdr:col>28</xdr:col>
                    <xdr:colOff>19050</xdr:colOff>
                    <xdr:row>38</xdr:row>
                    <xdr:rowOff>152400</xdr:rowOff>
                  </from>
                  <to>
                    <xdr:col>29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67" name="Check Box 140">
              <controlPr defaultSize="0" autoFill="0" autoLine="0" autoPict="0">
                <anchor moveWithCells="1">
                  <from>
                    <xdr:col>29</xdr:col>
                    <xdr:colOff>19050</xdr:colOff>
                    <xdr:row>36</xdr:row>
                    <xdr:rowOff>171450</xdr:rowOff>
                  </from>
                  <to>
                    <xdr:col>30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68" name="Check Box 141">
              <controlPr defaultSize="0" autoFill="0" autoLine="0" autoPict="0">
                <anchor moveWithCells="1">
                  <from>
                    <xdr:col>29</xdr:col>
                    <xdr:colOff>19050</xdr:colOff>
                    <xdr:row>37</xdr:row>
                    <xdr:rowOff>161925</xdr:rowOff>
                  </from>
                  <to>
                    <xdr:col>30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69" name="Check Box 142">
              <controlPr defaultSize="0" autoFill="0" autoLine="0" autoPict="0">
                <anchor moveWithCells="1">
                  <from>
                    <xdr:col>29</xdr:col>
                    <xdr:colOff>19050</xdr:colOff>
                    <xdr:row>38</xdr:row>
                    <xdr:rowOff>152400</xdr:rowOff>
                  </from>
                  <to>
                    <xdr:col>30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0" name="Check Box 143">
              <controlPr defaultSize="0" autoFill="0" autoLine="0" autoPict="0">
                <anchor moveWithCells="1">
                  <from>
                    <xdr:col>30</xdr:col>
                    <xdr:colOff>19050</xdr:colOff>
                    <xdr:row>36</xdr:row>
                    <xdr:rowOff>171450</xdr:rowOff>
                  </from>
                  <to>
                    <xdr:col>31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1" name="Check Box 144">
              <controlPr defaultSize="0" autoFill="0" autoLine="0" autoPict="0">
                <anchor moveWithCells="1">
                  <from>
                    <xdr:col>30</xdr:col>
                    <xdr:colOff>19050</xdr:colOff>
                    <xdr:row>37</xdr:row>
                    <xdr:rowOff>161925</xdr:rowOff>
                  </from>
                  <to>
                    <xdr:col>31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2" name="Check Box 145">
              <controlPr defaultSize="0" autoFill="0" autoLine="0" autoPict="0">
                <anchor moveWithCells="1">
                  <from>
                    <xdr:col>30</xdr:col>
                    <xdr:colOff>19050</xdr:colOff>
                    <xdr:row>38</xdr:row>
                    <xdr:rowOff>152400</xdr:rowOff>
                  </from>
                  <to>
                    <xdr:col>31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3" name="Check Box 146">
              <controlPr defaultSize="0" autoFill="0" autoLine="0" autoPict="0">
                <anchor moveWithCells="1">
                  <from>
                    <xdr:col>31</xdr:col>
                    <xdr:colOff>9525</xdr:colOff>
                    <xdr:row>36</xdr:row>
                    <xdr:rowOff>171450</xdr:rowOff>
                  </from>
                  <to>
                    <xdr:col>32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4" name="Check Box 147">
              <controlPr defaultSize="0" autoFill="0" autoLine="0" autoPict="0">
                <anchor moveWithCells="1">
                  <from>
                    <xdr:col>31</xdr:col>
                    <xdr:colOff>9525</xdr:colOff>
                    <xdr:row>37</xdr:row>
                    <xdr:rowOff>161925</xdr:rowOff>
                  </from>
                  <to>
                    <xdr:col>32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5" name="Check Box 148">
              <controlPr defaultSize="0" autoFill="0" autoLine="0" autoPict="0">
                <anchor moveWithCells="1">
                  <from>
                    <xdr:col>31</xdr:col>
                    <xdr:colOff>9525</xdr:colOff>
                    <xdr:row>38</xdr:row>
                    <xdr:rowOff>152400</xdr:rowOff>
                  </from>
                  <to>
                    <xdr:col>32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6" name="Check Box 149">
              <controlPr defaultSize="0" autoFill="0" autoLine="0" autoPict="0">
                <anchor moveWithCells="1">
                  <from>
                    <xdr:col>24</xdr:col>
                    <xdr:colOff>19050</xdr:colOff>
                    <xdr:row>42</xdr:row>
                    <xdr:rowOff>171450</xdr:rowOff>
                  </from>
                  <to>
                    <xdr:col>25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7" name="Check Box 150">
              <controlPr defaultSize="0" autoFill="0" autoLine="0" autoPict="0">
                <anchor moveWithCells="1">
                  <from>
                    <xdr:col>24</xdr:col>
                    <xdr:colOff>19050</xdr:colOff>
                    <xdr:row>44</xdr:row>
                    <xdr:rowOff>161925</xdr:rowOff>
                  </from>
                  <to>
                    <xdr:col>25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78" name="Check Box 151">
              <controlPr defaultSize="0" autoFill="0" autoLine="0" autoPict="0">
                <anchor moveWithCells="1">
                  <from>
                    <xdr:col>24</xdr:col>
                    <xdr:colOff>19050</xdr:colOff>
                    <xdr:row>43</xdr:row>
                    <xdr:rowOff>171450</xdr:rowOff>
                  </from>
                  <to>
                    <xdr:col>25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79" name="Check Box 152">
              <controlPr defaultSize="0" autoFill="0" autoLine="0" autoPict="0">
                <anchor moveWithCells="1">
                  <from>
                    <xdr:col>25</xdr:col>
                    <xdr:colOff>19050</xdr:colOff>
                    <xdr:row>42</xdr:row>
                    <xdr:rowOff>171450</xdr:rowOff>
                  </from>
                  <to>
                    <xdr:col>26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0" name="Check Box 153">
              <controlPr defaultSize="0" autoFill="0" autoLine="0" autoPict="0">
                <anchor moveWithCells="1">
                  <from>
                    <xdr:col>25</xdr:col>
                    <xdr:colOff>19050</xdr:colOff>
                    <xdr:row>43</xdr:row>
                    <xdr:rowOff>161925</xdr:rowOff>
                  </from>
                  <to>
                    <xdr:col>26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1" name="Check Box 154">
              <controlPr defaultSize="0" autoFill="0" autoLine="0" autoPict="0">
                <anchor moveWithCells="1">
                  <from>
                    <xdr:col>25</xdr:col>
                    <xdr:colOff>19050</xdr:colOff>
                    <xdr:row>44</xdr:row>
                    <xdr:rowOff>152400</xdr:rowOff>
                  </from>
                  <to>
                    <xdr:col>26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2" name="Check Box 155">
              <controlPr defaultSize="0" autoFill="0" autoLine="0" autoPict="0">
                <anchor moveWithCells="1">
                  <from>
                    <xdr:col>26</xdr:col>
                    <xdr:colOff>28575</xdr:colOff>
                    <xdr:row>42</xdr:row>
                    <xdr:rowOff>171450</xdr:rowOff>
                  </from>
                  <to>
                    <xdr:col>27</xdr:col>
                    <xdr:colOff>47625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3" name="Check Box 156">
              <controlPr defaultSize="0" autoFill="0" autoLine="0" autoPict="0">
                <anchor moveWithCells="1">
                  <from>
                    <xdr:col>26</xdr:col>
                    <xdr:colOff>28575</xdr:colOff>
                    <xdr:row>43</xdr:row>
                    <xdr:rowOff>161925</xdr:rowOff>
                  </from>
                  <to>
                    <xdr:col>27</xdr:col>
                    <xdr:colOff>47625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4" name="Check Box 157">
              <controlPr defaultSize="0" autoFill="0" autoLine="0" autoPict="0">
                <anchor moveWithCells="1">
                  <from>
                    <xdr:col>26</xdr:col>
                    <xdr:colOff>28575</xdr:colOff>
                    <xdr:row>44</xdr:row>
                    <xdr:rowOff>152400</xdr:rowOff>
                  </from>
                  <to>
                    <xdr:col>27</xdr:col>
                    <xdr:colOff>47625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85" name="Check Box 158">
              <controlPr defaultSize="0" autoFill="0" autoLine="0" autoPict="0">
                <anchor moveWithCells="1">
                  <from>
                    <xdr:col>27</xdr:col>
                    <xdr:colOff>28575</xdr:colOff>
                    <xdr:row>42</xdr:row>
                    <xdr:rowOff>171450</xdr:rowOff>
                  </from>
                  <to>
                    <xdr:col>28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6" name="Check Box 159">
              <controlPr defaultSize="0" autoFill="0" autoLine="0" autoPict="0">
                <anchor moveWithCells="1">
                  <from>
                    <xdr:col>27</xdr:col>
                    <xdr:colOff>28575</xdr:colOff>
                    <xdr:row>43</xdr:row>
                    <xdr:rowOff>161925</xdr:rowOff>
                  </from>
                  <to>
                    <xdr:col>28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7" name="Check Box 160">
              <controlPr defaultSize="0" autoFill="0" autoLine="0" autoPict="0">
                <anchor moveWithCells="1">
                  <from>
                    <xdr:col>27</xdr:col>
                    <xdr:colOff>28575</xdr:colOff>
                    <xdr:row>44</xdr:row>
                    <xdr:rowOff>152400</xdr:rowOff>
                  </from>
                  <to>
                    <xdr:col>28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8" name="Check Box 161">
              <controlPr defaultSize="0" autoFill="0" autoLine="0" autoPict="0">
                <anchor moveWithCells="1">
                  <from>
                    <xdr:col>28</xdr:col>
                    <xdr:colOff>19050</xdr:colOff>
                    <xdr:row>42</xdr:row>
                    <xdr:rowOff>171450</xdr:rowOff>
                  </from>
                  <to>
                    <xdr:col>29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9" name="Check Box 162">
              <controlPr defaultSize="0" autoFill="0" autoLine="0" autoPict="0">
                <anchor moveWithCells="1">
                  <from>
                    <xdr:col>28</xdr:col>
                    <xdr:colOff>19050</xdr:colOff>
                    <xdr:row>43</xdr:row>
                    <xdr:rowOff>161925</xdr:rowOff>
                  </from>
                  <to>
                    <xdr:col>29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0" name="Check Box 163">
              <controlPr defaultSize="0" autoFill="0" autoLine="0" autoPict="0">
                <anchor moveWithCells="1">
                  <from>
                    <xdr:col>28</xdr:col>
                    <xdr:colOff>19050</xdr:colOff>
                    <xdr:row>44</xdr:row>
                    <xdr:rowOff>152400</xdr:rowOff>
                  </from>
                  <to>
                    <xdr:col>29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1" name="Check Box 164">
              <controlPr defaultSize="0" autoFill="0" autoLine="0" autoPict="0">
                <anchor moveWithCells="1">
                  <from>
                    <xdr:col>29</xdr:col>
                    <xdr:colOff>19050</xdr:colOff>
                    <xdr:row>42</xdr:row>
                    <xdr:rowOff>171450</xdr:rowOff>
                  </from>
                  <to>
                    <xdr:col>30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2" name="Check Box 165">
              <controlPr defaultSize="0" autoFill="0" autoLine="0" autoPict="0">
                <anchor moveWithCells="1">
                  <from>
                    <xdr:col>29</xdr:col>
                    <xdr:colOff>19050</xdr:colOff>
                    <xdr:row>43</xdr:row>
                    <xdr:rowOff>161925</xdr:rowOff>
                  </from>
                  <to>
                    <xdr:col>30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93" name="Check Box 166">
              <controlPr defaultSize="0" autoFill="0" autoLine="0" autoPict="0">
                <anchor moveWithCells="1">
                  <from>
                    <xdr:col>29</xdr:col>
                    <xdr:colOff>19050</xdr:colOff>
                    <xdr:row>44</xdr:row>
                    <xdr:rowOff>152400</xdr:rowOff>
                  </from>
                  <to>
                    <xdr:col>30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4" name="Check Box 167">
              <controlPr defaultSize="0" autoFill="0" autoLine="0" autoPict="0">
                <anchor moveWithCells="1">
                  <from>
                    <xdr:col>30</xdr:col>
                    <xdr:colOff>19050</xdr:colOff>
                    <xdr:row>42</xdr:row>
                    <xdr:rowOff>171450</xdr:rowOff>
                  </from>
                  <to>
                    <xdr:col>31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5" name="Check Box 168">
              <controlPr defaultSize="0" autoFill="0" autoLine="0" autoPict="0">
                <anchor moveWithCells="1">
                  <from>
                    <xdr:col>30</xdr:col>
                    <xdr:colOff>19050</xdr:colOff>
                    <xdr:row>43</xdr:row>
                    <xdr:rowOff>161925</xdr:rowOff>
                  </from>
                  <to>
                    <xdr:col>31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6" name="Check Box 169">
              <controlPr defaultSize="0" autoFill="0" autoLine="0" autoPict="0">
                <anchor moveWithCells="1">
                  <from>
                    <xdr:col>30</xdr:col>
                    <xdr:colOff>19050</xdr:colOff>
                    <xdr:row>44</xdr:row>
                    <xdr:rowOff>152400</xdr:rowOff>
                  </from>
                  <to>
                    <xdr:col>31</xdr:col>
                    <xdr:colOff>38100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97" name="Check Box 173">
              <controlPr defaultSize="0" autoFill="0" autoLine="0" autoPict="0">
                <anchor moveWithCells="1">
                  <from>
                    <xdr:col>31</xdr:col>
                    <xdr:colOff>19050</xdr:colOff>
                    <xdr:row>42</xdr:row>
                    <xdr:rowOff>171450</xdr:rowOff>
                  </from>
                  <to>
                    <xdr:col>32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98" name="Check Box 174">
              <controlPr defaultSize="0" autoFill="0" autoLine="0" autoPict="0">
                <anchor moveWithCells="1">
                  <from>
                    <xdr:col>31</xdr:col>
                    <xdr:colOff>19050</xdr:colOff>
                    <xdr:row>43</xdr:row>
                    <xdr:rowOff>161925</xdr:rowOff>
                  </from>
                  <to>
                    <xdr:col>32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99" name="Check Box 175">
              <controlPr defaultSize="0" autoFill="0" autoLine="0" autoPict="0">
                <anchor moveWithCells="1">
                  <from>
                    <xdr:col>31</xdr:col>
                    <xdr:colOff>19050</xdr:colOff>
                    <xdr:row>44</xdr:row>
                    <xdr:rowOff>152400</xdr:rowOff>
                  </from>
                  <to>
                    <xdr:col>32</xdr:col>
                    <xdr:colOff>38100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00" name="Check Box 177">
              <controlPr defaultSize="0" autoFill="0" autoLine="0" autoPict="0">
                <anchor moveWithCells="1">
                  <from>
                    <xdr:col>28</xdr:col>
                    <xdr:colOff>9525</xdr:colOff>
                    <xdr:row>28</xdr:row>
                    <xdr:rowOff>180975</xdr:rowOff>
                  </from>
                  <to>
                    <xdr:col>29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01" name="Check Box 180">
              <controlPr defaultSize="0" autoFill="0" autoLine="0" autoPict="0">
                <anchor moveWithCells="1">
                  <from>
                    <xdr:col>28</xdr:col>
                    <xdr:colOff>9525</xdr:colOff>
                    <xdr:row>46</xdr:row>
                    <xdr:rowOff>180975</xdr:rowOff>
                  </from>
                  <to>
                    <xdr:col>29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02" name="Check Box 181">
              <controlPr defaultSize="0" autoFill="0" autoLine="0" autoPict="0">
                <anchor moveWithCells="1">
                  <from>
                    <xdr:col>15</xdr:col>
                    <xdr:colOff>9525</xdr:colOff>
                    <xdr:row>28</xdr:row>
                    <xdr:rowOff>180975</xdr:rowOff>
                  </from>
                  <to>
                    <xdr:col>16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3" name="Check Box 182">
              <controlPr defaultSize="0" autoFill="0" autoLine="0" autoPict="0">
                <anchor moveWithCells="1">
                  <from>
                    <xdr:col>41</xdr:col>
                    <xdr:colOff>9525</xdr:colOff>
                    <xdr:row>28</xdr:row>
                    <xdr:rowOff>180975</xdr:rowOff>
                  </from>
                  <to>
                    <xdr:col>42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04" name="Check Box 183">
              <controlPr defaultSize="0" autoFill="0" autoLine="0" autoPict="0">
                <anchor moveWithCells="1">
                  <from>
                    <xdr:col>54</xdr:col>
                    <xdr:colOff>9525</xdr:colOff>
                    <xdr:row>28</xdr:row>
                    <xdr:rowOff>180975</xdr:rowOff>
                  </from>
                  <to>
                    <xdr:col>55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05" name="Check Box 190">
              <controlPr defaultSize="0" autoFill="0" autoLine="0" autoPict="0">
                <anchor moveWithCells="1">
                  <from>
                    <xdr:col>15</xdr:col>
                    <xdr:colOff>9525</xdr:colOff>
                    <xdr:row>46</xdr:row>
                    <xdr:rowOff>180975</xdr:rowOff>
                  </from>
                  <to>
                    <xdr:col>16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06" name="Check Box 191">
              <controlPr defaultSize="0" autoFill="0" autoLine="0" autoPict="0">
                <anchor moveWithCells="1">
                  <from>
                    <xdr:col>15</xdr:col>
                    <xdr:colOff>9525</xdr:colOff>
                    <xdr:row>46</xdr:row>
                    <xdr:rowOff>180975</xdr:rowOff>
                  </from>
                  <to>
                    <xdr:col>16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07" name="Check Box 192">
              <controlPr defaultSize="0" autoFill="0" autoLine="0" autoPict="0">
                <anchor moveWithCells="1">
                  <from>
                    <xdr:col>41</xdr:col>
                    <xdr:colOff>9525</xdr:colOff>
                    <xdr:row>46</xdr:row>
                    <xdr:rowOff>180975</xdr:rowOff>
                  </from>
                  <to>
                    <xdr:col>42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08" name="Check Box 193">
              <controlPr defaultSize="0" autoFill="0" autoLine="0" autoPict="0">
                <anchor moveWithCells="1">
                  <from>
                    <xdr:col>54</xdr:col>
                    <xdr:colOff>9525</xdr:colOff>
                    <xdr:row>46</xdr:row>
                    <xdr:rowOff>180975</xdr:rowOff>
                  </from>
                  <to>
                    <xdr:col>55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09" name="Check Box 194">
              <controlPr defaultSize="0" autoFill="0" autoLine="0" autoPict="0">
                <anchor moveWithCells="1">
                  <from>
                    <xdr:col>37</xdr:col>
                    <xdr:colOff>9525</xdr:colOff>
                    <xdr:row>36</xdr:row>
                    <xdr:rowOff>171450</xdr:rowOff>
                  </from>
                  <to>
                    <xdr:col>38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10" name="Check Box 195">
              <controlPr defaultSize="0" autoFill="0" autoLine="0" autoPict="0">
                <anchor moveWithCells="1">
                  <from>
                    <xdr:col>37</xdr:col>
                    <xdr:colOff>9525</xdr:colOff>
                    <xdr:row>38</xdr:row>
                    <xdr:rowOff>161925</xdr:rowOff>
                  </from>
                  <to>
                    <xdr:col>38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11" name="Check Box 196">
              <controlPr defaultSize="0" autoFill="0" autoLine="0" autoPict="0">
                <anchor moveWithCells="1">
                  <from>
                    <xdr:col>37</xdr:col>
                    <xdr:colOff>9525</xdr:colOff>
                    <xdr:row>37</xdr:row>
                    <xdr:rowOff>171450</xdr:rowOff>
                  </from>
                  <to>
                    <xdr:col>38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12" name="Check Box 197">
              <controlPr defaultSize="0" autoFill="0" autoLine="0" autoPict="0">
                <anchor moveWithCells="1">
                  <from>
                    <xdr:col>38</xdr:col>
                    <xdr:colOff>19050</xdr:colOff>
                    <xdr:row>36</xdr:row>
                    <xdr:rowOff>171450</xdr:rowOff>
                  </from>
                  <to>
                    <xdr:col>39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13" name="Check Box 198">
              <controlPr defaultSize="0" autoFill="0" autoLine="0" autoPict="0">
                <anchor moveWithCells="1">
                  <from>
                    <xdr:col>38</xdr:col>
                    <xdr:colOff>19050</xdr:colOff>
                    <xdr:row>37</xdr:row>
                    <xdr:rowOff>161925</xdr:rowOff>
                  </from>
                  <to>
                    <xdr:col>39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14" name="Check Box 199">
              <controlPr defaultSize="0" autoFill="0" autoLine="0" autoPict="0">
                <anchor moveWithCells="1">
                  <from>
                    <xdr:col>38</xdr:col>
                    <xdr:colOff>19050</xdr:colOff>
                    <xdr:row>38</xdr:row>
                    <xdr:rowOff>152400</xdr:rowOff>
                  </from>
                  <to>
                    <xdr:col>39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15" name="Check Box 200">
              <controlPr defaultSize="0" autoFill="0" autoLine="0" autoPict="0">
                <anchor moveWithCells="1">
                  <from>
                    <xdr:col>39</xdr:col>
                    <xdr:colOff>9525</xdr:colOff>
                    <xdr:row>36</xdr:row>
                    <xdr:rowOff>171450</xdr:rowOff>
                  </from>
                  <to>
                    <xdr:col>40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16" name="Check Box 201">
              <controlPr defaultSize="0" autoFill="0" autoLine="0" autoPict="0">
                <anchor moveWithCells="1">
                  <from>
                    <xdr:col>39</xdr:col>
                    <xdr:colOff>9525</xdr:colOff>
                    <xdr:row>37</xdr:row>
                    <xdr:rowOff>161925</xdr:rowOff>
                  </from>
                  <to>
                    <xdr:col>40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17" name="Check Box 202">
              <controlPr defaultSize="0" autoFill="0" autoLine="0" autoPict="0">
                <anchor moveWithCells="1">
                  <from>
                    <xdr:col>39</xdr:col>
                    <xdr:colOff>9525</xdr:colOff>
                    <xdr:row>38</xdr:row>
                    <xdr:rowOff>152400</xdr:rowOff>
                  </from>
                  <to>
                    <xdr:col>40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18" name="Check Box 203">
              <controlPr defaultSize="0" autoFill="0" autoLine="0" autoPict="0">
                <anchor moveWithCells="1">
                  <from>
                    <xdr:col>40</xdr:col>
                    <xdr:colOff>19050</xdr:colOff>
                    <xdr:row>36</xdr:row>
                    <xdr:rowOff>171450</xdr:rowOff>
                  </from>
                  <to>
                    <xdr:col>41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19" name="Check Box 204">
              <controlPr defaultSize="0" autoFill="0" autoLine="0" autoPict="0">
                <anchor moveWithCells="1">
                  <from>
                    <xdr:col>40</xdr:col>
                    <xdr:colOff>19050</xdr:colOff>
                    <xdr:row>37</xdr:row>
                    <xdr:rowOff>161925</xdr:rowOff>
                  </from>
                  <to>
                    <xdr:col>41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20" name="Check Box 205">
              <controlPr defaultSize="0" autoFill="0" autoLine="0" autoPict="0">
                <anchor moveWithCells="1">
                  <from>
                    <xdr:col>40</xdr:col>
                    <xdr:colOff>19050</xdr:colOff>
                    <xdr:row>38</xdr:row>
                    <xdr:rowOff>152400</xdr:rowOff>
                  </from>
                  <to>
                    <xdr:col>41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21" name="Check Box 206">
              <controlPr defaultSize="0" autoFill="0" autoLine="0" autoPict="0">
                <anchor moveWithCells="1">
                  <from>
                    <xdr:col>41</xdr:col>
                    <xdr:colOff>9525</xdr:colOff>
                    <xdr:row>36</xdr:row>
                    <xdr:rowOff>171450</xdr:rowOff>
                  </from>
                  <to>
                    <xdr:col>42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22" name="Check Box 207">
              <controlPr defaultSize="0" autoFill="0" autoLine="0" autoPict="0">
                <anchor moveWithCells="1">
                  <from>
                    <xdr:col>41</xdr:col>
                    <xdr:colOff>9525</xdr:colOff>
                    <xdr:row>37</xdr:row>
                    <xdr:rowOff>161925</xdr:rowOff>
                  </from>
                  <to>
                    <xdr:col>42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23" name="Check Box 208">
              <controlPr defaultSize="0" autoFill="0" autoLine="0" autoPict="0">
                <anchor moveWithCells="1">
                  <from>
                    <xdr:col>41</xdr:col>
                    <xdr:colOff>9525</xdr:colOff>
                    <xdr:row>38</xdr:row>
                    <xdr:rowOff>152400</xdr:rowOff>
                  </from>
                  <to>
                    <xdr:col>42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24" name="Check Box 209">
              <controlPr defaultSize="0" autoFill="0" autoLine="0" autoPict="0">
                <anchor moveWithCells="1">
                  <from>
                    <xdr:col>42</xdr:col>
                    <xdr:colOff>9525</xdr:colOff>
                    <xdr:row>36</xdr:row>
                    <xdr:rowOff>171450</xdr:rowOff>
                  </from>
                  <to>
                    <xdr:col>43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25" name="Check Box 210">
              <controlPr defaultSize="0" autoFill="0" autoLine="0" autoPict="0">
                <anchor moveWithCells="1">
                  <from>
                    <xdr:col>42</xdr:col>
                    <xdr:colOff>9525</xdr:colOff>
                    <xdr:row>37</xdr:row>
                    <xdr:rowOff>161925</xdr:rowOff>
                  </from>
                  <to>
                    <xdr:col>43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26" name="Check Box 211">
              <controlPr defaultSize="0" autoFill="0" autoLine="0" autoPict="0">
                <anchor moveWithCells="1">
                  <from>
                    <xdr:col>42</xdr:col>
                    <xdr:colOff>9525</xdr:colOff>
                    <xdr:row>38</xdr:row>
                    <xdr:rowOff>152400</xdr:rowOff>
                  </from>
                  <to>
                    <xdr:col>43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27" name="Check Box 212">
              <controlPr defaultSize="0" autoFill="0" autoLine="0" autoPict="0">
                <anchor moveWithCells="1">
                  <from>
                    <xdr:col>43</xdr:col>
                    <xdr:colOff>9525</xdr:colOff>
                    <xdr:row>36</xdr:row>
                    <xdr:rowOff>171450</xdr:rowOff>
                  </from>
                  <to>
                    <xdr:col>44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28" name="Check Box 213">
              <controlPr defaultSize="0" autoFill="0" autoLine="0" autoPict="0">
                <anchor moveWithCells="1">
                  <from>
                    <xdr:col>43</xdr:col>
                    <xdr:colOff>9525</xdr:colOff>
                    <xdr:row>37</xdr:row>
                    <xdr:rowOff>161925</xdr:rowOff>
                  </from>
                  <to>
                    <xdr:col>44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29" name="Check Box 214">
              <controlPr defaultSize="0" autoFill="0" autoLine="0" autoPict="0">
                <anchor moveWithCells="1">
                  <from>
                    <xdr:col>43</xdr:col>
                    <xdr:colOff>9525</xdr:colOff>
                    <xdr:row>38</xdr:row>
                    <xdr:rowOff>152400</xdr:rowOff>
                  </from>
                  <to>
                    <xdr:col>44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30" name="Check Box 215">
              <controlPr defaultSize="0" autoFill="0" autoLine="0" autoPict="0">
                <anchor moveWithCells="1">
                  <from>
                    <xdr:col>44</xdr:col>
                    <xdr:colOff>19050</xdr:colOff>
                    <xdr:row>36</xdr:row>
                    <xdr:rowOff>171450</xdr:rowOff>
                  </from>
                  <to>
                    <xdr:col>45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31" name="Check Box 216">
              <controlPr defaultSize="0" autoFill="0" autoLine="0" autoPict="0">
                <anchor moveWithCells="1">
                  <from>
                    <xdr:col>44</xdr:col>
                    <xdr:colOff>19050</xdr:colOff>
                    <xdr:row>37</xdr:row>
                    <xdr:rowOff>161925</xdr:rowOff>
                  </from>
                  <to>
                    <xdr:col>45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32" name="Check Box 217">
              <controlPr defaultSize="0" autoFill="0" autoLine="0" autoPict="0">
                <anchor moveWithCells="1">
                  <from>
                    <xdr:col>44</xdr:col>
                    <xdr:colOff>19050</xdr:colOff>
                    <xdr:row>38</xdr:row>
                    <xdr:rowOff>152400</xdr:rowOff>
                  </from>
                  <to>
                    <xdr:col>45</xdr:col>
                    <xdr:colOff>38100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33" name="Check Box 218">
              <controlPr defaultSize="0" autoFill="0" autoLine="0" autoPict="0">
                <anchor moveWithCells="1">
                  <from>
                    <xdr:col>50</xdr:col>
                    <xdr:colOff>19050</xdr:colOff>
                    <xdr:row>36</xdr:row>
                    <xdr:rowOff>171450</xdr:rowOff>
                  </from>
                  <to>
                    <xdr:col>51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34" name="Check Box 219">
              <controlPr defaultSize="0" autoFill="0" autoLine="0" autoPict="0">
                <anchor moveWithCells="1">
                  <from>
                    <xdr:col>50</xdr:col>
                    <xdr:colOff>19050</xdr:colOff>
                    <xdr:row>38</xdr:row>
                    <xdr:rowOff>161925</xdr:rowOff>
                  </from>
                  <to>
                    <xdr:col>51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35" name="Check Box 220">
              <controlPr defaultSize="0" autoFill="0" autoLine="0" autoPict="0">
                <anchor moveWithCells="1">
                  <from>
                    <xdr:col>50</xdr:col>
                    <xdr:colOff>19050</xdr:colOff>
                    <xdr:row>37</xdr:row>
                    <xdr:rowOff>171450</xdr:rowOff>
                  </from>
                  <to>
                    <xdr:col>51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36" name="Check Box 221">
              <controlPr defaultSize="0" autoFill="0" autoLine="0" autoPict="0">
                <anchor moveWithCells="1">
                  <from>
                    <xdr:col>51</xdr:col>
                    <xdr:colOff>28575</xdr:colOff>
                    <xdr:row>36</xdr:row>
                    <xdr:rowOff>171450</xdr:rowOff>
                  </from>
                  <to>
                    <xdr:col>52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37" name="Check Box 222">
              <controlPr defaultSize="0" autoFill="0" autoLine="0" autoPict="0">
                <anchor moveWithCells="1">
                  <from>
                    <xdr:col>51</xdr:col>
                    <xdr:colOff>28575</xdr:colOff>
                    <xdr:row>37</xdr:row>
                    <xdr:rowOff>161925</xdr:rowOff>
                  </from>
                  <to>
                    <xdr:col>52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38" name="Check Box 223">
              <controlPr defaultSize="0" autoFill="0" autoLine="0" autoPict="0">
                <anchor moveWithCells="1">
                  <from>
                    <xdr:col>51</xdr:col>
                    <xdr:colOff>28575</xdr:colOff>
                    <xdr:row>38</xdr:row>
                    <xdr:rowOff>152400</xdr:rowOff>
                  </from>
                  <to>
                    <xdr:col>52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39" name="Check Box 224">
              <controlPr defaultSize="0" autoFill="0" autoLine="0" autoPict="0">
                <anchor moveWithCells="1">
                  <from>
                    <xdr:col>52</xdr:col>
                    <xdr:colOff>28575</xdr:colOff>
                    <xdr:row>36</xdr:row>
                    <xdr:rowOff>171450</xdr:rowOff>
                  </from>
                  <to>
                    <xdr:col>53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40" name="Check Box 225">
              <controlPr defaultSize="0" autoFill="0" autoLine="0" autoPict="0">
                <anchor moveWithCells="1">
                  <from>
                    <xdr:col>52</xdr:col>
                    <xdr:colOff>28575</xdr:colOff>
                    <xdr:row>37</xdr:row>
                    <xdr:rowOff>161925</xdr:rowOff>
                  </from>
                  <to>
                    <xdr:col>53</xdr:col>
                    <xdr:colOff>47625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41" name="Check Box 226">
              <controlPr defaultSize="0" autoFill="0" autoLine="0" autoPict="0">
                <anchor moveWithCells="1">
                  <from>
                    <xdr:col>52</xdr:col>
                    <xdr:colOff>28575</xdr:colOff>
                    <xdr:row>38</xdr:row>
                    <xdr:rowOff>152400</xdr:rowOff>
                  </from>
                  <to>
                    <xdr:col>53</xdr:col>
                    <xdr:colOff>47625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42" name="Check Box 227">
              <controlPr defaultSize="0" autoFill="0" autoLine="0" autoPict="0">
                <anchor moveWithCells="1">
                  <from>
                    <xdr:col>53</xdr:col>
                    <xdr:colOff>28575</xdr:colOff>
                    <xdr:row>36</xdr:row>
                    <xdr:rowOff>171450</xdr:rowOff>
                  </from>
                  <to>
                    <xdr:col>54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43" name="Check Box 228">
              <controlPr defaultSize="0" autoFill="0" autoLine="0" autoPict="0">
                <anchor moveWithCells="1">
                  <from>
                    <xdr:col>53</xdr:col>
                    <xdr:colOff>28575</xdr:colOff>
                    <xdr:row>37</xdr:row>
                    <xdr:rowOff>161925</xdr:rowOff>
                  </from>
                  <to>
                    <xdr:col>54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44" name="Check Box 229">
              <controlPr defaultSize="0" autoFill="0" autoLine="0" autoPict="0">
                <anchor moveWithCells="1">
                  <from>
                    <xdr:col>53</xdr:col>
                    <xdr:colOff>28575</xdr:colOff>
                    <xdr:row>38</xdr:row>
                    <xdr:rowOff>152400</xdr:rowOff>
                  </from>
                  <to>
                    <xdr:col>54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45" name="Check Box 230">
              <controlPr defaultSize="0" autoFill="0" autoLine="0" autoPict="0">
                <anchor moveWithCells="1">
                  <from>
                    <xdr:col>54</xdr:col>
                    <xdr:colOff>19050</xdr:colOff>
                    <xdr:row>36</xdr:row>
                    <xdr:rowOff>171450</xdr:rowOff>
                  </from>
                  <to>
                    <xdr:col>55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46" name="Check Box 231">
              <controlPr defaultSize="0" autoFill="0" autoLine="0" autoPict="0">
                <anchor moveWithCells="1">
                  <from>
                    <xdr:col>54</xdr:col>
                    <xdr:colOff>19050</xdr:colOff>
                    <xdr:row>37</xdr:row>
                    <xdr:rowOff>161925</xdr:rowOff>
                  </from>
                  <to>
                    <xdr:col>55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47" name="Check Box 232">
              <controlPr defaultSize="0" autoFill="0" autoLine="0" autoPict="0">
                <anchor moveWithCells="1">
                  <from>
                    <xdr:col>54</xdr:col>
                    <xdr:colOff>19050</xdr:colOff>
                    <xdr:row>38</xdr:row>
                    <xdr:rowOff>152400</xdr:rowOff>
                  </from>
                  <to>
                    <xdr:col>55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48" name="Check Box 233">
              <controlPr defaultSize="0" autoFill="0" autoLine="0" autoPict="0">
                <anchor moveWithCells="1">
                  <from>
                    <xdr:col>55</xdr:col>
                    <xdr:colOff>19050</xdr:colOff>
                    <xdr:row>36</xdr:row>
                    <xdr:rowOff>171450</xdr:rowOff>
                  </from>
                  <to>
                    <xdr:col>56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49" name="Check Box 234">
              <controlPr defaultSize="0" autoFill="0" autoLine="0" autoPict="0">
                <anchor moveWithCells="1">
                  <from>
                    <xdr:col>55</xdr:col>
                    <xdr:colOff>19050</xdr:colOff>
                    <xdr:row>37</xdr:row>
                    <xdr:rowOff>161925</xdr:rowOff>
                  </from>
                  <to>
                    <xdr:col>56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50" name="Check Box 235">
              <controlPr defaultSize="0" autoFill="0" autoLine="0" autoPict="0">
                <anchor moveWithCells="1">
                  <from>
                    <xdr:col>55</xdr:col>
                    <xdr:colOff>19050</xdr:colOff>
                    <xdr:row>38</xdr:row>
                    <xdr:rowOff>152400</xdr:rowOff>
                  </from>
                  <to>
                    <xdr:col>56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51" name="Check Box 236">
              <controlPr defaultSize="0" autoFill="0" autoLine="0" autoPict="0">
                <anchor moveWithCells="1">
                  <from>
                    <xdr:col>56</xdr:col>
                    <xdr:colOff>19050</xdr:colOff>
                    <xdr:row>36</xdr:row>
                    <xdr:rowOff>171450</xdr:rowOff>
                  </from>
                  <to>
                    <xdr:col>57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52" name="Check Box 237">
              <controlPr defaultSize="0" autoFill="0" autoLine="0" autoPict="0">
                <anchor moveWithCells="1">
                  <from>
                    <xdr:col>56</xdr:col>
                    <xdr:colOff>19050</xdr:colOff>
                    <xdr:row>37</xdr:row>
                    <xdr:rowOff>161925</xdr:rowOff>
                  </from>
                  <to>
                    <xdr:col>57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3" name="Check Box 238">
              <controlPr defaultSize="0" autoFill="0" autoLine="0" autoPict="0">
                <anchor moveWithCells="1">
                  <from>
                    <xdr:col>56</xdr:col>
                    <xdr:colOff>19050</xdr:colOff>
                    <xdr:row>38</xdr:row>
                    <xdr:rowOff>152400</xdr:rowOff>
                  </from>
                  <to>
                    <xdr:col>57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54" name="Check Box 239">
              <controlPr defaultSize="0" autoFill="0" autoLine="0" autoPict="0">
                <anchor moveWithCells="1">
                  <from>
                    <xdr:col>57</xdr:col>
                    <xdr:colOff>0</xdr:colOff>
                    <xdr:row>36</xdr:row>
                    <xdr:rowOff>171450</xdr:rowOff>
                  </from>
                  <to>
                    <xdr:col>58</xdr:col>
                    <xdr:colOff>9525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55" name="Check Box 240">
              <controlPr defaultSize="0" autoFill="0" autoLine="0" autoPict="0">
                <anchor moveWithCells="1">
                  <from>
                    <xdr:col>57</xdr:col>
                    <xdr:colOff>0</xdr:colOff>
                    <xdr:row>37</xdr:row>
                    <xdr:rowOff>161925</xdr:rowOff>
                  </from>
                  <to>
                    <xdr:col>58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56" name="Check Box 241">
              <controlPr defaultSize="0" autoFill="0" autoLine="0" autoPict="0">
                <anchor moveWithCells="1">
                  <from>
                    <xdr:col>57</xdr:col>
                    <xdr:colOff>0</xdr:colOff>
                    <xdr:row>38</xdr:row>
                    <xdr:rowOff>152400</xdr:rowOff>
                  </from>
                  <to>
                    <xdr:col>58</xdr:col>
                    <xdr:colOff>19050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57" name="Check Box 242">
              <controlPr defaultSize="0" autoFill="0" autoLine="0" autoPict="0">
                <anchor moveWithCells="1">
                  <from>
                    <xdr:col>37</xdr:col>
                    <xdr:colOff>9525</xdr:colOff>
                    <xdr:row>42</xdr:row>
                    <xdr:rowOff>171450</xdr:rowOff>
                  </from>
                  <to>
                    <xdr:col>38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58" name="Check Box 243">
              <controlPr defaultSize="0" autoFill="0" autoLine="0" autoPict="0">
                <anchor moveWithCells="1">
                  <from>
                    <xdr:col>37</xdr:col>
                    <xdr:colOff>9525</xdr:colOff>
                    <xdr:row>44</xdr:row>
                    <xdr:rowOff>161925</xdr:rowOff>
                  </from>
                  <to>
                    <xdr:col>38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59" name="Check Box 244">
              <controlPr defaultSize="0" autoFill="0" autoLine="0" autoPict="0">
                <anchor moveWithCells="1">
                  <from>
                    <xdr:col>37</xdr:col>
                    <xdr:colOff>9525</xdr:colOff>
                    <xdr:row>43</xdr:row>
                    <xdr:rowOff>171450</xdr:rowOff>
                  </from>
                  <to>
                    <xdr:col>38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60" name="Check Box 245">
              <controlPr defaultSize="0" autoFill="0" autoLine="0" autoPict="0">
                <anchor moveWithCells="1">
                  <from>
                    <xdr:col>38</xdr:col>
                    <xdr:colOff>19050</xdr:colOff>
                    <xdr:row>42</xdr:row>
                    <xdr:rowOff>171450</xdr:rowOff>
                  </from>
                  <to>
                    <xdr:col>39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61" name="Check Box 246">
              <controlPr defaultSize="0" autoFill="0" autoLine="0" autoPict="0">
                <anchor moveWithCells="1">
                  <from>
                    <xdr:col>38</xdr:col>
                    <xdr:colOff>19050</xdr:colOff>
                    <xdr:row>43</xdr:row>
                    <xdr:rowOff>161925</xdr:rowOff>
                  </from>
                  <to>
                    <xdr:col>39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62" name="Check Box 247">
              <controlPr defaultSize="0" autoFill="0" autoLine="0" autoPict="0">
                <anchor moveWithCells="1">
                  <from>
                    <xdr:col>38</xdr:col>
                    <xdr:colOff>19050</xdr:colOff>
                    <xdr:row>44</xdr:row>
                    <xdr:rowOff>152400</xdr:rowOff>
                  </from>
                  <to>
                    <xdr:col>39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63" name="Check Box 248">
              <controlPr defaultSize="0" autoFill="0" autoLine="0" autoPict="0">
                <anchor moveWithCells="1">
                  <from>
                    <xdr:col>39</xdr:col>
                    <xdr:colOff>9525</xdr:colOff>
                    <xdr:row>42</xdr:row>
                    <xdr:rowOff>171450</xdr:rowOff>
                  </from>
                  <to>
                    <xdr:col>40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64" name="Check Box 249">
              <controlPr defaultSize="0" autoFill="0" autoLine="0" autoPict="0">
                <anchor moveWithCells="1">
                  <from>
                    <xdr:col>39</xdr:col>
                    <xdr:colOff>9525</xdr:colOff>
                    <xdr:row>43</xdr:row>
                    <xdr:rowOff>161925</xdr:rowOff>
                  </from>
                  <to>
                    <xdr:col>40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65" name="Check Box 250">
              <controlPr defaultSize="0" autoFill="0" autoLine="0" autoPict="0">
                <anchor moveWithCells="1">
                  <from>
                    <xdr:col>39</xdr:col>
                    <xdr:colOff>9525</xdr:colOff>
                    <xdr:row>44</xdr:row>
                    <xdr:rowOff>152400</xdr:rowOff>
                  </from>
                  <to>
                    <xdr:col>40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66" name="Check Box 251">
              <controlPr defaultSize="0" autoFill="0" autoLine="0" autoPict="0">
                <anchor moveWithCells="1">
                  <from>
                    <xdr:col>40</xdr:col>
                    <xdr:colOff>19050</xdr:colOff>
                    <xdr:row>42</xdr:row>
                    <xdr:rowOff>171450</xdr:rowOff>
                  </from>
                  <to>
                    <xdr:col>41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67" name="Check Box 252">
              <controlPr defaultSize="0" autoFill="0" autoLine="0" autoPict="0">
                <anchor moveWithCells="1">
                  <from>
                    <xdr:col>40</xdr:col>
                    <xdr:colOff>19050</xdr:colOff>
                    <xdr:row>43</xdr:row>
                    <xdr:rowOff>161925</xdr:rowOff>
                  </from>
                  <to>
                    <xdr:col>41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68" name="Check Box 253">
              <controlPr defaultSize="0" autoFill="0" autoLine="0" autoPict="0">
                <anchor moveWithCells="1">
                  <from>
                    <xdr:col>40</xdr:col>
                    <xdr:colOff>19050</xdr:colOff>
                    <xdr:row>44</xdr:row>
                    <xdr:rowOff>152400</xdr:rowOff>
                  </from>
                  <to>
                    <xdr:col>41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69" name="Check Box 254">
              <controlPr defaultSize="0" autoFill="0" autoLine="0" autoPict="0">
                <anchor moveWithCells="1">
                  <from>
                    <xdr:col>41</xdr:col>
                    <xdr:colOff>9525</xdr:colOff>
                    <xdr:row>42</xdr:row>
                    <xdr:rowOff>171450</xdr:rowOff>
                  </from>
                  <to>
                    <xdr:col>42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70" name="Check Box 255">
              <controlPr defaultSize="0" autoFill="0" autoLine="0" autoPict="0">
                <anchor moveWithCells="1">
                  <from>
                    <xdr:col>41</xdr:col>
                    <xdr:colOff>9525</xdr:colOff>
                    <xdr:row>43</xdr:row>
                    <xdr:rowOff>161925</xdr:rowOff>
                  </from>
                  <to>
                    <xdr:col>42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71" name="Check Box 256">
              <controlPr defaultSize="0" autoFill="0" autoLine="0" autoPict="0">
                <anchor moveWithCells="1">
                  <from>
                    <xdr:col>41</xdr:col>
                    <xdr:colOff>9525</xdr:colOff>
                    <xdr:row>44</xdr:row>
                    <xdr:rowOff>152400</xdr:rowOff>
                  </from>
                  <to>
                    <xdr:col>42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72" name="Check Box 257">
              <controlPr defaultSize="0" autoFill="0" autoLine="0" autoPict="0">
                <anchor moveWithCells="1">
                  <from>
                    <xdr:col>42</xdr:col>
                    <xdr:colOff>9525</xdr:colOff>
                    <xdr:row>42</xdr:row>
                    <xdr:rowOff>171450</xdr:rowOff>
                  </from>
                  <to>
                    <xdr:col>43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73" name="Check Box 258">
              <controlPr defaultSize="0" autoFill="0" autoLine="0" autoPict="0">
                <anchor moveWithCells="1">
                  <from>
                    <xdr:col>42</xdr:col>
                    <xdr:colOff>9525</xdr:colOff>
                    <xdr:row>43</xdr:row>
                    <xdr:rowOff>161925</xdr:rowOff>
                  </from>
                  <to>
                    <xdr:col>43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74" name="Check Box 259">
              <controlPr defaultSize="0" autoFill="0" autoLine="0" autoPict="0">
                <anchor moveWithCells="1">
                  <from>
                    <xdr:col>42</xdr:col>
                    <xdr:colOff>9525</xdr:colOff>
                    <xdr:row>44</xdr:row>
                    <xdr:rowOff>152400</xdr:rowOff>
                  </from>
                  <to>
                    <xdr:col>43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75" name="Check Box 260">
              <controlPr defaultSize="0" autoFill="0" autoLine="0" autoPict="0">
                <anchor moveWithCells="1">
                  <from>
                    <xdr:col>43</xdr:col>
                    <xdr:colOff>9525</xdr:colOff>
                    <xdr:row>42</xdr:row>
                    <xdr:rowOff>171450</xdr:rowOff>
                  </from>
                  <to>
                    <xdr:col>44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76" name="Check Box 261">
              <controlPr defaultSize="0" autoFill="0" autoLine="0" autoPict="0">
                <anchor moveWithCells="1">
                  <from>
                    <xdr:col>43</xdr:col>
                    <xdr:colOff>9525</xdr:colOff>
                    <xdr:row>43</xdr:row>
                    <xdr:rowOff>161925</xdr:rowOff>
                  </from>
                  <to>
                    <xdr:col>44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77" name="Check Box 262">
              <controlPr defaultSize="0" autoFill="0" autoLine="0" autoPict="0">
                <anchor moveWithCells="1">
                  <from>
                    <xdr:col>43</xdr:col>
                    <xdr:colOff>9525</xdr:colOff>
                    <xdr:row>44</xdr:row>
                    <xdr:rowOff>152400</xdr:rowOff>
                  </from>
                  <to>
                    <xdr:col>44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78" name="Check Box 263">
              <controlPr defaultSize="0" autoFill="0" autoLine="0" autoPict="0">
                <anchor moveWithCells="1">
                  <from>
                    <xdr:col>44</xdr:col>
                    <xdr:colOff>0</xdr:colOff>
                    <xdr:row>42</xdr:row>
                    <xdr:rowOff>171450</xdr:rowOff>
                  </from>
                  <to>
                    <xdr:col>45</xdr:col>
                    <xdr:colOff>9525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79" name="Check Box 264">
              <controlPr defaultSize="0" autoFill="0" autoLine="0" autoPict="0">
                <anchor moveWithCells="1">
                  <from>
                    <xdr:col>44</xdr:col>
                    <xdr:colOff>0</xdr:colOff>
                    <xdr:row>43</xdr:row>
                    <xdr:rowOff>161925</xdr:rowOff>
                  </from>
                  <to>
                    <xdr:col>45</xdr:col>
                    <xdr:colOff>19050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80" name="Check Box 265">
              <controlPr defaultSize="0" autoFill="0" autoLine="0" autoPict="0">
                <anchor moveWithCells="1">
                  <from>
                    <xdr:col>44</xdr:col>
                    <xdr:colOff>0</xdr:colOff>
                    <xdr:row>44</xdr:row>
                    <xdr:rowOff>152400</xdr:rowOff>
                  </from>
                  <to>
                    <xdr:col>45</xdr:col>
                    <xdr:colOff>19050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81" name="Check Box 266">
              <controlPr defaultSize="0" autoFill="0" autoLine="0" autoPict="0">
                <anchor moveWithCells="1">
                  <from>
                    <xdr:col>50</xdr:col>
                    <xdr:colOff>19050</xdr:colOff>
                    <xdr:row>42</xdr:row>
                    <xdr:rowOff>171450</xdr:rowOff>
                  </from>
                  <to>
                    <xdr:col>51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82" name="Check Box 267">
              <controlPr defaultSize="0" autoFill="0" autoLine="0" autoPict="0">
                <anchor moveWithCells="1">
                  <from>
                    <xdr:col>50</xdr:col>
                    <xdr:colOff>19050</xdr:colOff>
                    <xdr:row>44</xdr:row>
                    <xdr:rowOff>161925</xdr:rowOff>
                  </from>
                  <to>
                    <xdr:col>51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83" name="Check Box 268">
              <controlPr defaultSize="0" autoFill="0" autoLine="0" autoPict="0">
                <anchor moveWithCells="1">
                  <from>
                    <xdr:col>50</xdr:col>
                    <xdr:colOff>19050</xdr:colOff>
                    <xdr:row>43</xdr:row>
                    <xdr:rowOff>171450</xdr:rowOff>
                  </from>
                  <to>
                    <xdr:col>51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84" name="Check Box 269">
              <controlPr defaultSize="0" autoFill="0" autoLine="0" autoPict="0">
                <anchor moveWithCells="1">
                  <from>
                    <xdr:col>51</xdr:col>
                    <xdr:colOff>28575</xdr:colOff>
                    <xdr:row>42</xdr:row>
                    <xdr:rowOff>171450</xdr:rowOff>
                  </from>
                  <to>
                    <xdr:col>52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85" name="Check Box 270">
              <controlPr defaultSize="0" autoFill="0" autoLine="0" autoPict="0">
                <anchor moveWithCells="1">
                  <from>
                    <xdr:col>51</xdr:col>
                    <xdr:colOff>28575</xdr:colOff>
                    <xdr:row>43</xdr:row>
                    <xdr:rowOff>161925</xdr:rowOff>
                  </from>
                  <to>
                    <xdr:col>52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86" name="Check Box 271">
              <controlPr defaultSize="0" autoFill="0" autoLine="0" autoPict="0">
                <anchor moveWithCells="1">
                  <from>
                    <xdr:col>51</xdr:col>
                    <xdr:colOff>28575</xdr:colOff>
                    <xdr:row>44</xdr:row>
                    <xdr:rowOff>152400</xdr:rowOff>
                  </from>
                  <to>
                    <xdr:col>52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87" name="Check Box 272">
              <controlPr defaultSize="0" autoFill="0" autoLine="0" autoPict="0">
                <anchor moveWithCells="1">
                  <from>
                    <xdr:col>52</xdr:col>
                    <xdr:colOff>28575</xdr:colOff>
                    <xdr:row>42</xdr:row>
                    <xdr:rowOff>171450</xdr:rowOff>
                  </from>
                  <to>
                    <xdr:col>53</xdr:col>
                    <xdr:colOff>47625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88" name="Check Box 273">
              <controlPr defaultSize="0" autoFill="0" autoLine="0" autoPict="0">
                <anchor moveWithCells="1">
                  <from>
                    <xdr:col>52</xdr:col>
                    <xdr:colOff>28575</xdr:colOff>
                    <xdr:row>43</xdr:row>
                    <xdr:rowOff>161925</xdr:rowOff>
                  </from>
                  <to>
                    <xdr:col>53</xdr:col>
                    <xdr:colOff>47625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89" name="Check Box 274">
              <controlPr defaultSize="0" autoFill="0" autoLine="0" autoPict="0">
                <anchor moveWithCells="1">
                  <from>
                    <xdr:col>52</xdr:col>
                    <xdr:colOff>28575</xdr:colOff>
                    <xdr:row>44</xdr:row>
                    <xdr:rowOff>152400</xdr:rowOff>
                  </from>
                  <to>
                    <xdr:col>53</xdr:col>
                    <xdr:colOff>47625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90" name="Check Box 275">
              <controlPr defaultSize="0" autoFill="0" autoLine="0" autoPict="0">
                <anchor moveWithCells="1">
                  <from>
                    <xdr:col>53</xdr:col>
                    <xdr:colOff>28575</xdr:colOff>
                    <xdr:row>42</xdr:row>
                    <xdr:rowOff>171450</xdr:rowOff>
                  </from>
                  <to>
                    <xdr:col>54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91" name="Check Box 276">
              <controlPr defaultSize="0" autoFill="0" autoLine="0" autoPict="0">
                <anchor moveWithCells="1">
                  <from>
                    <xdr:col>53</xdr:col>
                    <xdr:colOff>28575</xdr:colOff>
                    <xdr:row>43</xdr:row>
                    <xdr:rowOff>161925</xdr:rowOff>
                  </from>
                  <to>
                    <xdr:col>54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92" name="Check Box 277">
              <controlPr defaultSize="0" autoFill="0" autoLine="0" autoPict="0">
                <anchor moveWithCells="1">
                  <from>
                    <xdr:col>53</xdr:col>
                    <xdr:colOff>28575</xdr:colOff>
                    <xdr:row>44</xdr:row>
                    <xdr:rowOff>152400</xdr:rowOff>
                  </from>
                  <to>
                    <xdr:col>54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93" name="Check Box 278">
              <controlPr defaultSize="0" autoFill="0" autoLine="0" autoPict="0">
                <anchor moveWithCells="1">
                  <from>
                    <xdr:col>54</xdr:col>
                    <xdr:colOff>19050</xdr:colOff>
                    <xdr:row>42</xdr:row>
                    <xdr:rowOff>171450</xdr:rowOff>
                  </from>
                  <to>
                    <xdr:col>55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94" name="Check Box 279">
              <controlPr defaultSize="0" autoFill="0" autoLine="0" autoPict="0">
                <anchor moveWithCells="1">
                  <from>
                    <xdr:col>54</xdr:col>
                    <xdr:colOff>19050</xdr:colOff>
                    <xdr:row>43</xdr:row>
                    <xdr:rowOff>161925</xdr:rowOff>
                  </from>
                  <to>
                    <xdr:col>55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95" name="Check Box 280">
              <controlPr defaultSize="0" autoFill="0" autoLine="0" autoPict="0">
                <anchor moveWithCells="1">
                  <from>
                    <xdr:col>54</xdr:col>
                    <xdr:colOff>19050</xdr:colOff>
                    <xdr:row>44</xdr:row>
                    <xdr:rowOff>152400</xdr:rowOff>
                  </from>
                  <to>
                    <xdr:col>55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96" name="Check Box 281">
              <controlPr defaultSize="0" autoFill="0" autoLine="0" autoPict="0">
                <anchor moveWithCells="1">
                  <from>
                    <xdr:col>55</xdr:col>
                    <xdr:colOff>19050</xdr:colOff>
                    <xdr:row>42</xdr:row>
                    <xdr:rowOff>171450</xdr:rowOff>
                  </from>
                  <to>
                    <xdr:col>56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97" name="Check Box 282">
              <controlPr defaultSize="0" autoFill="0" autoLine="0" autoPict="0">
                <anchor moveWithCells="1">
                  <from>
                    <xdr:col>55</xdr:col>
                    <xdr:colOff>19050</xdr:colOff>
                    <xdr:row>43</xdr:row>
                    <xdr:rowOff>161925</xdr:rowOff>
                  </from>
                  <to>
                    <xdr:col>56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98" name="Check Box 283">
              <controlPr defaultSize="0" autoFill="0" autoLine="0" autoPict="0">
                <anchor moveWithCells="1">
                  <from>
                    <xdr:col>55</xdr:col>
                    <xdr:colOff>19050</xdr:colOff>
                    <xdr:row>44</xdr:row>
                    <xdr:rowOff>152400</xdr:rowOff>
                  </from>
                  <to>
                    <xdr:col>56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99" name="Check Box 284">
              <controlPr defaultSize="0" autoFill="0" autoLine="0" autoPict="0">
                <anchor moveWithCells="1">
                  <from>
                    <xdr:col>56</xdr:col>
                    <xdr:colOff>19050</xdr:colOff>
                    <xdr:row>42</xdr:row>
                    <xdr:rowOff>171450</xdr:rowOff>
                  </from>
                  <to>
                    <xdr:col>57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00" name="Check Box 285">
              <controlPr defaultSize="0" autoFill="0" autoLine="0" autoPict="0">
                <anchor moveWithCells="1">
                  <from>
                    <xdr:col>56</xdr:col>
                    <xdr:colOff>19050</xdr:colOff>
                    <xdr:row>43</xdr:row>
                    <xdr:rowOff>161925</xdr:rowOff>
                  </from>
                  <to>
                    <xdr:col>57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01" name="Check Box 286">
              <controlPr defaultSize="0" autoFill="0" autoLine="0" autoPict="0">
                <anchor moveWithCells="1">
                  <from>
                    <xdr:col>56</xdr:col>
                    <xdr:colOff>19050</xdr:colOff>
                    <xdr:row>44</xdr:row>
                    <xdr:rowOff>152400</xdr:rowOff>
                  </from>
                  <to>
                    <xdr:col>57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02" name="Check Box 287">
              <controlPr defaultSize="0" autoFill="0" autoLine="0" autoPict="0">
                <anchor moveWithCells="1">
                  <from>
                    <xdr:col>57</xdr:col>
                    <xdr:colOff>9525</xdr:colOff>
                    <xdr:row>42</xdr:row>
                    <xdr:rowOff>171450</xdr:rowOff>
                  </from>
                  <to>
                    <xdr:col>58</xdr:col>
                    <xdr:colOff>19050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03" name="Check Box 288">
              <controlPr defaultSize="0" autoFill="0" autoLine="0" autoPict="0">
                <anchor moveWithCells="1">
                  <from>
                    <xdr:col>57</xdr:col>
                    <xdr:colOff>9525</xdr:colOff>
                    <xdr:row>43</xdr:row>
                    <xdr:rowOff>161925</xdr:rowOff>
                  </from>
                  <to>
                    <xdr:col>58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04" name="Check Box 289">
              <controlPr defaultSize="0" autoFill="0" autoLine="0" autoPict="0">
                <anchor moveWithCells="1">
                  <from>
                    <xdr:col>57</xdr:col>
                    <xdr:colOff>9525</xdr:colOff>
                    <xdr:row>44</xdr:row>
                    <xdr:rowOff>152400</xdr:rowOff>
                  </from>
                  <to>
                    <xdr:col>58</xdr:col>
                    <xdr:colOff>28575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05" name="Check Box 312">
              <controlPr defaultSize="0" autoFill="0" autoLine="0" autoPict="0">
                <anchor moveWithCells="1">
                  <from>
                    <xdr:col>31</xdr:col>
                    <xdr:colOff>219075</xdr:colOff>
                    <xdr:row>57</xdr:row>
                    <xdr:rowOff>180975</xdr:rowOff>
                  </from>
                  <to>
                    <xdr:col>33</xdr:col>
                    <xdr:colOff>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06" name="Check Box 313">
              <controlPr defaultSize="0" autoFill="0" autoLine="0" autoPict="0">
                <anchor moveWithCells="1">
                  <from>
                    <xdr:col>31</xdr:col>
                    <xdr:colOff>219075</xdr:colOff>
                    <xdr:row>58</xdr:row>
                    <xdr:rowOff>171450</xdr:rowOff>
                  </from>
                  <to>
                    <xdr:col>33</xdr:col>
                    <xdr:colOff>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207" name="Check Box 365">
              <controlPr defaultSize="0" autoFill="0" autoLine="0" autoPict="0">
                <anchor moveWithCells="1">
                  <from>
                    <xdr:col>19</xdr:col>
                    <xdr:colOff>0</xdr:colOff>
                    <xdr:row>36</xdr:row>
                    <xdr:rowOff>171450</xdr:rowOff>
                  </from>
                  <to>
                    <xdr:col>20</xdr:col>
                    <xdr:colOff>9525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208" name="Check Box 366">
              <controlPr defaultSize="0" autoFill="0" autoLine="0" autoPict="0">
                <anchor moveWithCells="1">
                  <from>
                    <xdr:col>18</xdr:col>
                    <xdr:colOff>219075</xdr:colOff>
                    <xdr:row>37</xdr:row>
                    <xdr:rowOff>171450</xdr:rowOff>
                  </from>
                  <to>
                    <xdr:col>20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209" name="Check Box 367">
              <controlPr defaultSize="0" autoFill="0" autoLine="0" autoPict="0">
                <anchor moveWithCells="1">
                  <from>
                    <xdr:col>19</xdr:col>
                    <xdr:colOff>0</xdr:colOff>
                    <xdr:row>38</xdr:row>
                    <xdr:rowOff>161925</xdr:rowOff>
                  </from>
                  <to>
                    <xdr:col>20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210" name="Check Box 377">
              <controlPr defaultSize="0" autoFill="0" autoLine="0" autoPict="0">
                <anchor moveWithCells="1">
                  <from>
                    <xdr:col>20</xdr:col>
                    <xdr:colOff>0</xdr:colOff>
                    <xdr:row>36</xdr:row>
                    <xdr:rowOff>161925</xdr:rowOff>
                  </from>
                  <to>
                    <xdr:col>21</xdr:col>
                    <xdr:colOff>9525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211" name="Check Box 378">
              <controlPr defaultSize="0" autoFill="0" autoLine="0" autoPict="0">
                <anchor moveWithCells="1">
                  <from>
                    <xdr:col>20</xdr:col>
                    <xdr:colOff>0</xdr:colOff>
                    <xdr:row>37</xdr:row>
                    <xdr:rowOff>161925</xdr:rowOff>
                  </from>
                  <to>
                    <xdr:col>21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212" name="Check Box 379">
              <controlPr defaultSize="0" autoFill="0" autoLine="0" autoPict="0">
                <anchor moveWithCells="1">
                  <from>
                    <xdr:col>20</xdr:col>
                    <xdr:colOff>0</xdr:colOff>
                    <xdr:row>38</xdr:row>
                    <xdr:rowOff>152400</xdr:rowOff>
                  </from>
                  <to>
                    <xdr:col>21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213" name="Check Box 380">
              <controlPr defaultSize="0" autoFill="0" autoLine="0" autoPict="0">
                <anchor moveWithCells="1">
                  <from>
                    <xdr:col>21</xdr:col>
                    <xdr:colOff>0</xdr:colOff>
                    <xdr:row>36</xdr:row>
                    <xdr:rowOff>171450</xdr:rowOff>
                  </from>
                  <to>
                    <xdr:col>22</xdr:col>
                    <xdr:colOff>9525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214" name="Check Box 381">
              <controlPr defaultSize="0" autoFill="0" autoLine="0" autoPict="0">
                <anchor moveWithCells="1">
                  <from>
                    <xdr:col>21</xdr:col>
                    <xdr:colOff>0</xdr:colOff>
                    <xdr:row>37</xdr:row>
                    <xdr:rowOff>171450</xdr:rowOff>
                  </from>
                  <to>
                    <xdr:col>22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215" name="Check Box 382">
              <controlPr defaultSize="0" autoFill="0" autoLine="0" autoPict="0">
                <anchor moveWithCells="1">
                  <from>
                    <xdr:col>21</xdr:col>
                    <xdr:colOff>0</xdr:colOff>
                    <xdr:row>38</xdr:row>
                    <xdr:rowOff>161925</xdr:rowOff>
                  </from>
                  <to>
                    <xdr:col>22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216" name="Check Box 383">
              <controlPr defaultSize="0" autoFill="0" autoLine="0" autoPict="0">
                <anchor moveWithCells="1">
                  <from>
                    <xdr:col>22</xdr:col>
                    <xdr:colOff>0</xdr:colOff>
                    <xdr:row>36</xdr:row>
                    <xdr:rowOff>171450</xdr:rowOff>
                  </from>
                  <to>
                    <xdr:col>23</xdr:col>
                    <xdr:colOff>9525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217" name="Check Box 384">
              <controlPr defaultSize="0" autoFill="0" autoLine="0" autoPict="0">
                <anchor moveWithCells="1">
                  <from>
                    <xdr:col>22</xdr:col>
                    <xdr:colOff>0</xdr:colOff>
                    <xdr:row>37</xdr:row>
                    <xdr:rowOff>171450</xdr:rowOff>
                  </from>
                  <to>
                    <xdr:col>23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218" name="Check Box 385">
              <controlPr defaultSize="0" autoFill="0" autoLine="0" autoPict="0">
                <anchor moveWithCells="1">
                  <from>
                    <xdr:col>22</xdr:col>
                    <xdr:colOff>0</xdr:colOff>
                    <xdr:row>38</xdr:row>
                    <xdr:rowOff>161925</xdr:rowOff>
                  </from>
                  <to>
                    <xdr:col>23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219" name="Check Box 388">
              <controlPr defaultSize="0" autoFill="0" autoLine="0" autoPict="0">
                <anchor moveWithCells="1">
                  <from>
                    <xdr:col>19</xdr:col>
                    <xdr:colOff>0</xdr:colOff>
                    <xdr:row>42</xdr:row>
                    <xdr:rowOff>180975</xdr:rowOff>
                  </from>
                  <to>
                    <xdr:col>20</xdr:col>
                    <xdr:colOff>19050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220" name="Check Box 389">
              <controlPr defaultSize="0" autoFill="0" autoLine="0" autoPict="0">
                <anchor moveWithCells="1">
                  <from>
                    <xdr:col>19</xdr:col>
                    <xdr:colOff>0</xdr:colOff>
                    <xdr:row>43</xdr:row>
                    <xdr:rowOff>171450</xdr:rowOff>
                  </from>
                  <to>
                    <xdr:col>20</xdr:col>
                    <xdr:colOff>19050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221" name="Check Box 390">
              <controlPr defaultSize="0" autoFill="0" autoLine="0" autoPict="0">
                <anchor moveWithCells="1">
                  <from>
                    <xdr:col>19</xdr:col>
                    <xdr:colOff>0</xdr:colOff>
                    <xdr:row>44</xdr:row>
                    <xdr:rowOff>161925</xdr:rowOff>
                  </from>
                  <to>
                    <xdr:col>20</xdr:col>
                    <xdr:colOff>9525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222" name="Check Box 391">
              <controlPr defaultSize="0" autoFill="0" autoLine="0" autoPict="0">
                <anchor moveWithCells="1">
                  <from>
                    <xdr:col>19</xdr:col>
                    <xdr:colOff>219075</xdr:colOff>
                    <xdr:row>42</xdr:row>
                    <xdr:rowOff>180975</xdr:rowOff>
                  </from>
                  <to>
                    <xdr:col>21</xdr:col>
                    <xdr:colOff>19050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223" name="Check Box 392">
              <controlPr defaultSize="0" autoFill="0" autoLine="0" autoPict="0">
                <anchor moveWithCells="1">
                  <from>
                    <xdr:col>19</xdr:col>
                    <xdr:colOff>219075</xdr:colOff>
                    <xdr:row>43</xdr:row>
                    <xdr:rowOff>171450</xdr:rowOff>
                  </from>
                  <to>
                    <xdr:col>21</xdr:col>
                    <xdr:colOff>19050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224" name="Check Box 393">
              <controlPr defaultSize="0" autoFill="0" autoLine="0" autoPict="0">
                <anchor moveWithCells="1">
                  <from>
                    <xdr:col>19</xdr:col>
                    <xdr:colOff>219075</xdr:colOff>
                    <xdr:row>44</xdr:row>
                    <xdr:rowOff>161925</xdr:rowOff>
                  </from>
                  <to>
                    <xdr:col>21</xdr:col>
                    <xdr:colOff>9525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225" name="Check Box 394">
              <controlPr defaultSize="0" autoFill="0" autoLine="0" autoPict="0">
                <anchor moveWithCells="1">
                  <from>
                    <xdr:col>21</xdr:col>
                    <xdr:colOff>0</xdr:colOff>
                    <xdr:row>42</xdr:row>
                    <xdr:rowOff>171450</xdr:rowOff>
                  </from>
                  <to>
                    <xdr:col>22</xdr:col>
                    <xdr:colOff>19050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226" name="Check Box 395">
              <controlPr defaultSize="0" autoFill="0" autoLine="0" autoPict="0">
                <anchor moveWithCells="1">
                  <from>
                    <xdr:col>21</xdr:col>
                    <xdr:colOff>0</xdr:colOff>
                    <xdr:row>43</xdr:row>
                    <xdr:rowOff>161925</xdr:rowOff>
                  </from>
                  <to>
                    <xdr:col>22</xdr:col>
                    <xdr:colOff>19050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227" name="Check Box 396">
              <controlPr defaultSize="0" autoFill="0" autoLine="0" autoPict="0">
                <anchor moveWithCells="1">
                  <from>
                    <xdr:col>21</xdr:col>
                    <xdr:colOff>0</xdr:colOff>
                    <xdr:row>44</xdr:row>
                    <xdr:rowOff>152400</xdr:rowOff>
                  </from>
                  <to>
                    <xdr:col>22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228" name="Check Box 397">
              <controlPr defaultSize="0" autoFill="0" autoLine="0" autoPict="0">
                <anchor moveWithCells="1">
                  <from>
                    <xdr:col>22</xdr:col>
                    <xdr:colOff>0</xdr:colOff>
                    <xdr:row>42</xdr:row>
                    <xdr:rowOff>171450</xdr:rowOff>
                  </from>
                  <to>
                    <xdr:col>23</xdr:col>
                    <xdr:colOff>19050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229" name="Check Box 398">
              <controlPr defaultSize="0" autoFill="0" autoLine="0" autoPict="0">
                <anchor moveWithCells="1">
                  <from>
                    <xdr:col>22</xdr:col>
                    <xdr:colOff>0</xdr:colOff>
                    <xdr:row>43</xdr:row>
                    <xdr:rowOff>161925</xdr:rowOff>
                  </from>
                  <to>
                    <xdr:col>23</xdr:col>
                    <xdr:colOff>19050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230" name="Check Box 399">
              <controlPr defaultSize="0" autoFill="0" autoLine="0" autoPict="0">
                <anchor moveWithCells="1">
                  <from>
                    <xdr:col>22</xdr:col>
                    <xdr:colOff>0</xdr:colOff>
                    <xdr:row>44</xdr:row>
                    <xdr:rowOff>152400</xdr:rowOff>
                  </from>
                  <to>
                    <xdr:col>23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231" name="Check Box 406">
              <controlPr defaultSize="0" autoFill="0" autoLine="0" autoPict="0">
                <anchor moveWithCells="1">
                  <from>
                    <xdr:col>31</xdr:col>
                    <xdr:colOff>219075</xdr:colOff>
                    <xdr:row>36</xdr:row>
                    <xdr:rowOff>180975</xdr:rowOff>
                  </from>
                  <to>
                    <xdr:col>33</xdr:col>
                    <xdr:colOff>9525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232" name="Check Box 407">
              <controlPr defaultSize="0" autoFill="0" autoLine="0" autoPict="0">
                <anchor moveWithCells="1">
                  <from>
                    <xdr:col>31</xdr:col>
                    <xdr:colOff>219075</xdr:colOff>
                    <xdr:row>37</xdr:row>
                    <xdr:rowOff>171450</xdr:rowOff>
                  </from>
                  <to>
                    <xdr:col>33</xdr:col>
                    <xdr:colOff>19050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233" name="Check Box 408">
              <controlPr defaultSize="0" autoFill="0" autoLine="0" autoPict="0">
                <anchor moveWithCells="1">
                  <from>
                    <xdr:col>31</xdr:col>
                    <xdr:colOff>219075</xdr:colOff>
                    <xdr:row>38</xdr:row>
                    <xdr:rowOff>152400</xdr:rowOff>
                  </from>
                  <to>
                    <xdr:col>33</xdr:col>
                    <xdr:colOff>19050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234" name="Check Box 409">
              <controlPr defaultSize="0" autoFill="0" autoLine="0" autoPict="0">
                <anchor moveWithCells="1">
                  <from>
                    <xdr:col>32</xdr:col>
                    <xdr:colOff>209550</xdr:colOff>
                    <xdr:row>36</xdr:row>
                    <xdr:rowOff>171450</xdr:rowOff>
                  </from>
                  <to>
                    <xdr:col>34</xdr:col>
                    <xdr:colOff>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235" name="Check Box 410">
              <controlPr defaultSize="0" autoFill="0" autoLine="0" autoPict="0">
                <anchor moveWithCells="1">
                  <from>
                    <xdr:col>32</xdr:col>
                    <xdr:colOff>209550</xdr:colOff>
                    <xdr:row>37</xdr:row>
                    <xdr:rowOff>161925</xdr:rowOff>
                  </from>
                  <to>
                    <xdr:col>34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236" name="Check Box 411">
              <controlPr defaultSize="0" autoFill="0" autoLine="0" autoPict="0">
                <anchor moveWithCells="1">
                  <from>
                    <xdr:col>32</xdr:col>
                    <xdr:colOff>209550</xdr:colOff>
                    <xdr:row>38</xdr:row>
                    <xdr:rowOff>152400</xdr:rowOff>
                  </from>
                  <to>
                    <xdr:col>34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237" name="Check Box 412">
              <controlPr defaultSize="0" autoFill="0" autoLine="0" autoPict="0">
                <anchor moveWithCells="1">
                  <from>
                    <xdr:col>33</xdr:col>
                    <xdr:colOff>209550</xdr:colOff>
                    <xdr:row>36</xdr:row>
                    <xdr:rowOff>171450</xdr:rowOff>
                  </from>
                  <to>
                    <xdr:col>35</xdr:col>
                    <xdr:colOff>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238" name="Check Box 413">
              <controlPr defaultSize="0" autoFill="0" autoLine="0" autoPict="0">
                <anchor moveWithCells="1">
                  <from>
                    <xdr:col>33</xdr:col>
                    <xdr:colOff>209550</xdr:colOff>
                    <xdr:row>37</xdr:row>
                    <xdr:rowOff>161925</xdr:rowOff>
                  </from>
                  <to>
                    <xdr:col>35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239" name="Check Box 414">
              <controlPr defaultSize="0" autoFill="0" autoLine="0" autoPict="0">
                <anchor moveWithCells="1">
                  <from>
                    <xdr:col>33</xdr:col>
                    <xdr:colOff>209550</xdr:colOff>
                    <xdr:row>38</xdr:row>
                    <xdr:rowOff>152400</xdr:rowOff>
                  </from>
                  <to>
                    <xdr:col>35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240" name="Check Box 415">
              <controlPr defaultSize="0" autoFill="0" autoLine="0" autoPict="0">
                <anchor moveWithCells="1">
                  <from>
                    <xdr:col>34</xdr:col>
                    <xdr:colOff>219075</xdr:colOff>
                    <xdr:row>36</xdr:row>
                    <xdr:rowOff>161925</xdr:rowOff>
                  </from>
                  <to>
                    <xdr:col>36</xdr:col>
                    <xdr:colOff>9525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241" name="Check Box 416">
              <controlPr defaultSize="0" autoFill="0" autoLine="0" autoPict="0">
                <anchor moveWithCells="1">
                  <from>
                    <xdr:col>34</xdr:col>
                    <xdr:colOff>219075</xdr:colOff>
                    <xdr:row>37</xdr:row>
                    <xdr:rowOff>152400</xdr:rowOff>
                  </from>
                  <to>
                    <xdr:col>36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242" name="Check Box 417">
              <controlPr defaultSize="0" autoFill="0" autoLine="0" autoPict="0">
                <anchor moveWithCells="1">
                  <from>
                    <xdr:col>34</xdr:col>
                    <xdr:colOff>219075</xdr:colOff>
                    <xdr:row>38</xdr:row>
                    <xdr:rowOff>142875</xdr:rowOff>
                  </from>
                  <to>
                    <xdr:col>36</xdr:col>
                    <xdr:colOff>19050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243" name="Check Box 418">
              <controlPr defaultSize="0" autoFill="0" autoLine="0" autoPict="0">
                <anchor moveWithCells="1">
                  <from>
                    <xdr:col>32</xdr:col>
                    <xdr:colOff>0</xdr:colOff>
                    <xdr:row>42</xdr:row>
                    <xdr:rowOff>161925</xdr:rowOff>
                  </from>
                  <to>
                    <xdr:col>33</xdr:col>
                    <xdr:colOff>19050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244" name="Check Box 419">
              <controlPr defaultSize="0" autoFill="0" autoLine="0" autoPict="0">
                <anchor moveWithCells="1">
                  <from>
                    <xdr:col>32</xdr:col>
                    <xdr:colOff>0</xdr:colOff>
                    <xdr:row>43</xdr:row>
                    <xdr:rowOff>152400</xdr:rowOff>
                  </from>
                  <to>
                    <xdr:col>33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245" name="Check Box 420">
              <controlPr defaultSize="0" autoFill="0" autoLine="0" autoPict="0">
                <anchor moveWithCells="1">
                  <from>
                    <xdr:col>32</xdr:col>
                    <xdr:colOff>0</xdr:colOff>
                    <xdr:row>44</xdr:row>
                    <xdr:rowOff>142875</xdr:rowOff>
                  </from>
                  <to>
                    <xdr:col>33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246" name="Check Box 421">
              <controlPr defaultSize="0" autoFill="0" autoLine="0" autoPict="0">
                <anchor moveWithCells="1">
                  <from>
                    <xdr:col>33</xdr:col>
                    <xdr:colOff>0</xdr:colOff>
                    <xdr:row>42</xdr:row>
                    <xdr:rowOff>161925</xdr:rowOff>
                  </from>
                  <to>
                    <xdr:col>34</xdr:col>
                    <xdr:colOff>19050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247" name="Check Box 422">
              <controlPr defaultSize="0" autoFill="0" autoLine="0" autoPict="0">
                <anchor moveWithCells="1">
                  <from>
                    <xdr:col>33</xdr:col>
                    <xdr:colOff>0</xdr:colOff>
                    <xdr:row>43</xdr:row>
                    <xdr:rowOff>152400</xdr:rowOff>
                  </from>
                  <to>
                    <xdr:col>34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248" name="Check Box 423">
              <controlPr defaultSize="0" autoFill="0" autoLine="0" autoPict="0">
                <anchor moveWithCells="1">
                  <from>
                    <xdr:col>33</xdr:col>
                    <xdr:colOff>0</xdr:colOff>
                    <xdr:row>44</xdr:row>
                    <xdr:rowOff>142875</xdr:rowOff>
                  </from>
                  <to>
                    <xdr:col>34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249" name="Check Box 424">
              <controlPr defaultSize="0" autoFill="0" autoLine="0" autoPict="0">
                <anchor moveWithCells="1">
                  <from>
                    <xdr:col>34</xdr:col>
                    <xdr:colOff>0</xdr:colOff>
                    <xdr:row>42</xdr:row>
                    <xdr:rowOff>161925</xdr:rowOff>
                  </from>
                  <to>
                    <xdr:col>35</xdr:col>
                    <xdr:colOff>19050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250" name="Check Box 425">
              <controlPr defaultSize="0" autoFill="0" autoLine="0" autoPict="0">
                <anchor moveWithCells="1">
                  <from>
                    <xdr:col>34</xdr:col>
                    <xdr:colOff>0</xdr:colOff>
                    <xdr:row>43</xdr:row>
                    <xdr:rowOff>152400</xdr:rowOff>
                  </from>
                  <to>
                    <xdr:col>35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251" name="Check Box 426">
              <controlPr defaultSize="0" autoFill="0" autoLine="0" autoPict="0">
                <anchor moveWithCells="1">
                  <from>
                    <xdr:col>34</xdr:col>
                    <xdr:colOff>0</xdr:colOff>
                    <xdr:row>44</xdr:row>
                    <xdr:rowOff>142875</xdr:rowOff>
                  </from>
                  <to>
                    <xdr:col>35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252" name="Check Box 427">
              <controlPr defaultSize="0" autoFill="0" autoLine="0" autoPict="0">
                <anchor moveWithCells="1">
                  <from>
                    <xdr:col>35</xdr:col>
                    <xdr:colOff>0</xdr:colOff>
                    <xdr:row>42</xdr:row>
                    <xdr:rowOff>161925</xdr:rowOff>
                  </from>
                  <to>
                    <xdr:col>36</xdr:col>
                    <xdr:colOff>19050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253" name="Check Box 428">
              <controlPr defaultSize="0" autoFill="0" autoLine="0" autoPict="0">
                <anchor moveWithCells="1">
                  <from>
                    <xdr:col>35</xdr:col>
                    <xdr:colOff>0</xdr:colOff>
                    <xdr:row>43</xdr:row>
                    <xdr:rowOff>152400</xdr:rowOff>
                  </from>
                  <to>
                    <xdr:col>36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254" name="Check Box 429">
              <controlPr defaultSize="0" autoFill="0" autoLine="0" autoPict="0">
                <anchor moveWithCells="1">
                  <from>
                    <xdr:col>35</xdr:col>
                    <xdr:colOff>0</xdr:colOff>
                    <xdr:row>44</xdr:row>
                    <xdr:rowOff>142875</xdr:rowOff>
                  </from>
                  <to>
                    <xdr:col>36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255" name="Check Box 430">
              <controlPr defaultSize="0" autoFill="0" autoLine="0" autoPict="0">
                <anchor moveWithCells="1">
                  <from>
                    <xdr:col>45</xdr:col>
                    <xdr:colOff>0</xdr:colOff>
                    <xdr:row>36</xdr:row>
                    <xdr:rowOff>171450</xdr:rowOff>
                  </from>
                  <to>
                    <xdr:col>46</xdr:col>
                    <xdr:colOff>9525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256" name="Check Box 431">
              <controlPr defaultSize="0" autoFill="0" autoLine="0" autoPict="0">
                <anchor moveWithCells="1">
                  <from>
                    <xdr:col>45</xdr:col>
                    <xdr:colOff>0</xdr:colOff>
                    <xdr:row>37</xdr:row>
                    <xdr:rowOff>161925</xdr:rowOff>
                  </from>
                  <to>
                    <xdr:col>46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257" name="Check Box 432">
              <controlPr defaultSize="0" autoFill="0" autoLine="0" autoPict="0">
                <anchor moveWithCells="1">
                  <from>
                    <xdr:col>45</xdr:col>
                    <xdr:colOff>0</xdr:colOff>
                    <xdr:row>38</xdr:row>
                    <xdr:rowOff>152400</xdr:rowOff>
                  </from>
                  <to>
                    <xdr:col>46</xdr:col>
                    <xdr:colOff>19050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258" name="Check Box 433">
              <controlPr defaultSize="0" autoFill="0" autoLine="0" autoPict="0">
                <anchor moveWithCells="1">
                  <from>
                    <xdr:col>46</xdr:col>
                    <xdr:colOff>0</xdr:colOff>
                    <xdr:row>36</xdr:row>
                    <xdr:rowOff>171450</xdr:rowOff>
                  </from>
                  <to>
                    <xdr:col>47</xdr:col>
                    <xdr:colOff>9525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259" name="Check Box 434">
              <controlPr defaultSize="0" autoFill="0" autoLine="0" autoPict="0">
                <anchor moveWithCells="1">
                  <from>
                    <xdr:col>46</xdr:col>
                    <xdr:colOff>0</xdr:colOff>
                    <xdr:row>37</xdr:row>
                    <xdr:rowOff>161925</xdr:rowOff>
                  </from>
                  <to>
                    <xdr:col>47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260" name="Check Box 435">
              <controlPr defaultSize="0" autoFill="0" autoLine="0" autoPict="0">
                <anchor moveWithCells="1">
                  <from>
                    <xdr:col>46</xdr:col>
                    <xdr:colOff>0</xdr:colOff>
                    <xdr:row>38</xdr:row>
                    <xdr:rowOff>152400</xdr:rowOff>
                  </from>
                  <to>
                    <xdr:col>47</xdr:col>
                    <xdr:colOff>19050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261" name="Check Box 436">
              <controlPr defaultSize="0" autoFill="0" autoLine="0" autoPict="0">
                <anchor moveWithCells="1">
                  <from>
                    <xdr:col>47</xdr:col>
                    <xdr:colOff>0</xdr:colOff>
                    <xdr:row>36</xdr:row>
                    <xdr:rowOff>171450</xdr:rowOff>
                  </from>
                  <to>
                    <xdr:col>48</xdr:col>
                    <xdr:colOff>9525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262" name="Check Box 437">
              <controlPr defaultSize="0" autoFill="0" autoLine="0" autoPict="0">
                <anchor moveWithCells="1">
                  <from>
                    <xdr:col>47</xdr:col>
                    <xdr:colOff>0</xdr:colOff>
                    <xdr:row>37</xdr:row>
                    <xdr:rowOff>161925</xdr:rowOff>
                  </from>
                  <to>
                    <xdr:col>48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263" name="Check Box 438">
              <controlPr defaultSize="0" autoFill="0" autoLine="0" autoPict="0">
                <anchor moveWithCells="1">
                  <from>
                    <xdr:col>47</xdr:col>
                    <xdr:colOff>0</xdr:colOff>
                    <xdr:row>38</xdr:row>
                    <xdr:rowOff>152400</xdr:rowOff>
                  </from>
                  <to>
                    <xdr:col>48</xdr:col>
                    <xdr:colOff>19050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264" name="Check Box 439">
              <controlPr defaultSize="0" autoFill="0" autoLine="0" autoPict="0">
                <anchor moveWithCells="1">
                  <from>
                    <xdr:col>48</xdr:col>
                    <xdr:colOff>0</xdr:colOff>
                    <xdr:row>36</xdr:row>
                    <xdr:rowOff>171450</xdr:rowOff>
                  </from>
                  <to>
                    <xdr:col>49</xdr:col>
                    <xdr:colOff>9525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265" name="Check Box 440">
              <controlPr defaultSize="0" autoFill="0" autoLine="0" autoPict="0">
                <anchor moveWithCells="1">
                  <from>
                    <xdr:col>48</xdr:col>
                    <xdr:colOff>0</xdr:colOff>
                    <xdr:row>37</xdr:row>
                    <xdr:rowOff>161925</xdr:rowOff>
                  </from>
                  <to>
                    <xdr:col>49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266" name="Check Box 441">
              <controlPr defaultSize="0" autoFill="0" autoLine="0" autoPict="0">
                <anchor moveWithCells="1">
                  <from>
                    <xdr:col>48</xdr:col>
                    <xdr:colOff>0</xdr:colOff>
                    <xdr:row>38</xdr:row>
                    <xdr:rowOff>152400</xdr:rowOff>
                  </from>
                  <to>
                    <xdr:col>49</xdr:col>
                    <xdr:colOff>19050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267" name="Check Box 450">
              <controlPr defaultSize="0" autoFill="0" autoLine="0" autoPict="0">
                <anchor moveWithCells="1">
                  <from>
                    <xdr:col>44</xdr:col>
                    <xdr:colOff>219075</xdr:colOff>
                    <xdr:row>42</xdr:row>
                    <xdr:rowOff>161925</xdr:rowOff>
                  </from>
                  <to>
                    <xdr:col>46</xdr:col>
                    <xdr:colOff>9525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268" name="Check Box 451">
              <controlPr defaultSize="0" autoFill="0" autoLine="0" autoPict="0">
                <anchor moveWithCells="1">
                  <from>
                    <xdr:col>44</xdr:col>
                    <xdr:colOff>219075</xdr:colOff>
                    <xdr:row>43</xdr:row>
                    <xdr:rowOff>152400</xdr:rowOff>
                  </from>
                  <to>
                    <xdr:col>46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269" name="Check Box 452">
              <controlPr defaultSize="0" autoFill="0" autoLine="0" autoPict="0">
                <anchor moveWithCells="1">
                  <from>
                    <xdr:col>44</xdr:col>
                    <xdr:colOff>219075</xdr:colOff>
                    <xdr:row>44</xdr:row>
                    <xdr:rowOff>142875</xdr:rowOff>
                  </from>
                  <to>
                    <xdr:col>46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270" name="Check Box 453">
              <controlPr defaultSize="0" autoFill="0" autoLine="0" autoPict="0">
                <anchor moveWithCells="1">
                  <from>
                    <xdr:col>46</xdr:col>
                    <xdr:colOff>0</xdr:colOff>
                    <xdr:row>42</xdr:row>
                    <xdr:rowOff>161925</xdr:rowOff>
                  </from>
                  <to>
                    <xdr:col>47</xdr:col>
                    <xdr:colOff>9525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271" name="Check Box 454">
              <controlPr defaultSize="0" autoFill="0" autoLine="0" autoPict="0">
                <anchor moveWithCells="1">
                  <from>
                    <xdr:col>46</xdr:col>
                    <xdr:colOff>0</xdr:colOff>
                    <xdr:row>43</xdr:row>
                    <xdr:rowOff>152400</xdr:rowOff>
                  </from>
                  <to>
                    <xdr:col>47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272" name="Check Box 455">
              <controlPr defaultSize="0" autoFill="0" autoLine="0" autoPict="0">
                <anchor moveWithCells="1">
                  <from>
                    <xdr:col>46</xdr:col>
                    <xdr:colOff>0</xdr:colOff>
                    <xdr:row>44</xdr:row>
                    <xdr:rowOff>142875</xdr:rowOff>
                  </from>
                  <to>
                    <xdr:col>47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273" name="Check Box 456">
              <controlPr defaultSize="0" autoFill="0" autoLine="0" autoPict="0">
                <anchor moveWithCells="1">
                  <from>
                    <xdr:col>47</xdr:col>
                    <xdr:colOff>0</xdr:colOff>
                    <xdr:row>42</xdr:row>
                    <xdr:rowOff>161925</xdr:rowOff>
                  </from>
                  <to>
                    <xdr:col>48</xdr:col>
                    <xdr:colOff>9525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274" name="Check Box 457">
              <controlPr defaultSize="0" autoFill="0" autoLine="0" autoPict="0">
                <anchor moveWithCells="1">
                  <from>
                    <xdr:col>47</xdr:col>
                    <xdr:colOff>0</xdr:colOff>
                    <xdr:row>43</xdr:row>
                    <xdr:rowOff>152400</xdr:rowOff>
                  </from>
                  <to>
                    <xdr:col>48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275" name="Check Box 458">
              <controlPr defaultSize="0" autoFill="0" autoLine="0" autoPict="0">
                <anchor moveWithCells="1">
                  <from>
                    <xdr:col>47</xdr:col>
                    <xdr:colOff>0</xdr:colOff>
                    <xdr:row>44</xdr:row>
                    <xdr:rowOff>142875</xdr:rowOff>
                  </from>
                  <to>
                    <xdr:col>48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276" name="Check Box 459">
              <controlPr defaultSize="0" autoFill="0" autoLine="0" autoPict="0">
                <anchor moveWithCells="1">
                  <from>
                    <xdr:col>48</xdr:col>
                    <xdr:colOff>0</xdr:colOff>
                    <xdr:row>42</xdr:row>
                    <xdr:rowOff>161925</xdr:rowOff>
                  </from>
                  <to>
                    <xdr:col>49</xdr:col>
                    <xdr:colOff>9525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277" name="Check Box 460">
              <controlPr defaultSize="0" autoFill="0" autoLine="0" autoPict="0">
                <anchor moveWithCells="1">
                  <from>
                    <xdr:col>48</xdr:col>
                    <xdr:colOff>0</xdr:colOff>
                    <xdr:row>43</xdr:row>
                    <xdr:rowOff>152400</xdr:rowOff>
                  </from>
                  <to>
                    <xdr:col>49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278" name="Check Box 461">
              <controlPr defaultSize="0" autoFill="0" autoLine="0" autoPict="0">
                <anchor moveWithCells="1">
                  <from>
                    <xdr:col>48</xdr:col>
                    <xdr:colOff>0</xdr:colOff>
                    <xdr:row>44</xdr:row>
                    <xdr:rowOff>142875</xdr:rowOff>
                  </from>
                  <to>
                    <xdr:col>49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279" name="Check Box 462">
              <controlPr defaultSize="0" autoFill="0" autoLine="0" autoPict="0">
                <anchor moveWithCells="1">
                  <from>
                    <xdr:col>58</xdr:col>
                    <xdr:colOff>9525</xdr:colOff>
                    <xdr:row>36</xdr:row>
                    <xdr:rowOff>171450</xdr:rowOff>
                  </from>
                  <to>
                    <xdr:col>59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280" name="Check Box 463">
              <controlPr defaultSize="0" autoFill="0" autoLine="0" autoPict="0">
                <anchor moveWithCells="1">
                  <from>
                    <xdr:col>58</xdr:col>
                    <xdr:colOff>9525</xdr:colOff>
                    <xdr:row>37</xdr:row>
                    <xdr:rowOff>161925</xdr:rowOff>
                  </from>
                  <to>
                    <xdr:col>59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281" name="Check Box 464">
              <controlPr defaultSize="0" autoFill="0" autoLine="0" autoPict="0">
                <anchor moveWithCells="1">
                  <from>
                    <xdr:col>58</xdr:col>
                    <xdr:colOff>9525</xdr:colOff>
                    <xdr:row>38</xdr:row>
                    <xdr:rowOff>152400</xdr:rowOff>
                  </from>
                  <to>
                    <xdr:col>59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282" name="Check Box 465">
              <controlPr defaultSize="0" autoFill="0" autoLine="0" autoPict="0">
                <anchor moveWithCells="1">
                  <from>
                    <xdr:col>59</xdr:col>
                    <xdr:colOff>9525</xdr:colOff>
                    <xdr:row>36</xdr:row>
                    <xdr:rowOff>171450</xdr:rowOff>
                  </from>
                  <to>
                    <xdr:col>60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283" name="Check Box 466">
              <controlPr defaultSize="0" autoFill="0" autoLine="0" autoPict="0">
                <anchor moveWithCells="1">
                  <from>
                    <xdr:col>59</xdr:col>
                    <xdr:colOff>9525</xdr:colOff>
                    <xdr:row>37</xdr:row>
                    <xdr:rowOff>161925</xdr:rowOff>
                  </from>
                  <to>
                    <xdr:col>60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284" name="Check Box 467">
              <controlPr defaultSize="0" autoFill="0" autoLine="0" autoPict="0">
                <anchor moveWithCells="1">
                  <from>
                    <xdr:col>59</xdr:col>
                    <xdr:colOff>9525</xdr:colOff>
                    <xdr:row>38</xdr:row>
                    <xdr:rowOff>152400</xdr:rowOff>
                  </from>
                  <to>
                    <xdr:col>60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285" name="Check Box 468">
              <controlPr defaultSize="0" autoFill="0" autoLine="0" autoPict="0">
                <anchor moveWithCells="1">
                  <from>
                    <xdr:col>60</xdr:col>
                    <xdr:colOff>9525</xdr:colOff>
                    <xdr:row>36</xdr:row>
                    <xdr:rowOff>171450</xdr:rowOff>
                  </from>
                  <to>
                    <xdr:col>61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286" name="Check Box 469">
              <controlPr defaultSize="0" autoFill="0" autoLine="0" autoPict="0">
                <anchor moveWithCells="1">
                  <from>
                    <xdr:col>60</xdr:col>
                    <xdr:colOff>9525</xdr:colOff>
                    <xdr:row>37</xdr:row>
                    <xdr:rowOff>161925</xdr:rowOff>
                  </from>
                  <to>
                    <xdr:col>61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287" name="Check Box 470">
              <controlPr defaultSize="0" autoFill="0" autoLine="0" autoPict="0">
                <anchor moveWithCells="1">
                  <from>
                    <xdr:col>60</xdr:col>
                    <xdr:colOff>9525</xdr:colOff>
                    <xdr:row>38</xdr:row>
                    <xdr:rowOff>152400</xdr:rowOff>
                  </from>
                  <to>
                    <xdr:col>61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288" name="Check Box 471">
              <controlPr defaultSize="0" autoFill="0" autoLine="0" autoPict="0">
                <anchor moveWithCells="1">
                  <from>
                    <xdr:col>61</xdr:col>
                    <xdr:colOff>9525</xdr:colOff>
                    <xdr:row>36</xdr:row>
                    <xdr:rowOff>171450</xdr:rowOff>
                  </from>
                  <to>
                    <xdr:col>62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289" name="Check Box 472">
              <controlPr defaultSize="0" autoFill="0" autoLine="0" autoPict="0">
                <anchor moveWithCells="1">
                  <from>
                    <xdr:col>61</xdr:col>
                    <xdr:colOff>9525</xdr:colOff>
                    <xdr:row>37</xdr:row>
                    <xdr:rowOff>161925</xdr:rowOff>
                  </from>
                  <to>
                    <xdr:col>62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290" name="Check Box 473">
              <controlPr defaultSize="0" autoFill="0" autoLine="0" autoPict="0">
                <anchor moveWithCells="1">
                  <from>
                    <xdr:col>61</xdr:col>
                    <xdr:colOff>9525</xdr:colOff>
                    <xdr:row>38</xdr:row>
                    <xdr:rowOff>152400</xdr:rowOff>
                  </from>
                  <to>
                    <xdr:col>62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291" name="Check Box 474">
              <controlPr defaultSize="0" autoFill="0" autoLine="0" autoPict="0">
                <anchor moveWithCells="1">
                  <from>
                    <xdr:col>58</xdr:col>
                    <xdr:colOff>0</xdr:colOff>
                    <xdr:row>42</xdr:row>
                    <xdr:rowOff>171450</xdr:rowOff>
                  </from>
                  <to>
                    <xdr:col>59</xdr:col>
                    <xdr:colOff>9525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292" name="Check Box 475">
              <controlPr defaultSize="0" autoFill="0" autoLine="0" autoPict="0">
                <anchor moveWithCells="1">
                  <from>
                    <xdr:col>58</xdr:col>
                    <xdr:colOff>0</xdr:colOff>
                    <xdr:row>43</xdr:row>
                    <xdr:rowOff>161925</xdr:rowOff>
                  </from>
                  <to>
                    <xdr:col>59</xdr:col>
                    <xdr:colOff>19050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293" name="Check Box 476">
              <controlPr defaultSize="0" autoFill="0" autoLine="0" autoPict="0">
                <anchor moveWithCells="1">
                  <from>
                    <xdr:col>58</xdr:col>
                    <xdr:colOff>0</xdr:colOff>
                    <xdr:row>44</xdr:row>
                    <xdr:rowOff>152400</xdr:rowOff>
                  </from>
                  <to>
                    <xdr:col>59</xdr:col>
                    <xdr:colOff>19050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294" name="Check Box 477">
              <controlPr defaultSize="0" autoFill="0" autoLine="0" autoPict="0">
                <anchor moveWithCells="1">
                  <from>
                    <xdr:col>59</xdr:col>
                    <xdr:colOff>0</xdr:colOff>
                    <xdr:row>42</xdr:row>
                    <xdr:rowOff>171450</xdr:rowOff>
                  </from>
                  <to>
                    <xdr:col>60</xdr:col>
                    <xdr:colOff>9525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295" name="Check Box 478">
              <controlPr defaultSize="0" autoFill="0" autoLine="0" autoPict="0">
                <anchor moveWithCells="1">
                  <from>
                    <xdr:col>59</xdr:col>
                    <xdr:colOff>0</xdr:colOff>
                    <xdr:row>43</xdr:row>
                    <xdr:rowOff>161925</xdr:rowOff>
                  </from>
                  <to>
                    <xdr:col>60</xdr:col>
                    <xdr:colOff>19050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296" name="Check Box 479">
              <controlPr defaultSize="0" autoFill="0" autoLine="0" autoPict="0">
                <anchor moveWithCells="1">
                  <from>
                    <xdr:col>59</xdr:col>
                    <xdr:colOff>0</xdr:colOff>
                    <xdr:row>44</xdr:row>
                    <xdr:rowOff>152400</xdr:rowOff>
                  </from>
                  <to>
                    <xdr:col>60</xdr:col>
                    <xdr:colOff>19050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297" name="Check Box 480">
              <controlPr defaultSize="0" autoFill="0" autoLine="0" autoPict="0">
                <anchor moveWithCells="1">
                  <from>
                    <xdr:col>60</xdr:col>
                    <xdr:colOff>0</xdr:colOff>
                    <xdr:row>42</xdr:row>
                    <xdr:rowOff>171450</xdr:rowOff>
                  </from>
                  <to>
                    <xdr:col>61</xdr:col>
                    <xdr:colOff>9525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298" name="Check Box 481">
              <controlPr defaultSize="0" autoFill="0" autoLine="0" autoPict="0">
                <anchor moveWithCells="1">
                  <from>
                    <xdr:col>60</xdr:col>
                    <xdr:colOff>0</xdr:colOff>
                    <xdr:row>43</xdr:row>
                    <xdr:rowOff>161925</xdr:rowOff>
                  </from>
                  <to>
                    <xdr:col>61</xdr:col>
                    <xdr:colOff>19050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299" name="Check Box 482">
              <controlPr defaultSize="0" autoFill="0" autoLine="0" autoPict="0">
                <anchor moveWithCells="1">
                  <from>
                    <xdr:col>60</xdr:col>
                    <xdr:colOff>0</xdr:colOff>
                    <xdr:row>44</xdr:row>
                    <xdr:rowOff>152400</xdr:rowOff>
                  </from>
                  <to>
                    <xdr:col>61</xdr:col>
                    <xdr:colOff>19050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300" name="Check Box 483">
              <controlPr defaultSize="0" autoFill="0" autoLine="0" autoPict="0">
                <anchor moveWithCells="1">
                  <from>
                    <xdr:col>61</xdr:col>
                    <xdr:colOff>0</xdr:colOff>
                    <xdr:row>42</xdr:row>
                    <xdr:rowOff>171450</xdr:rowOff>
                  </from>
                  <to>
                    <xdr:col>62</xdr:col>
                    <xdr:colOff>9525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301" name="Check Box 484">
              <controlPr defaultSize="0" autoFill="0" autoLine="0" autoPict="0">
                <anchor moveWithCells="1">
                  <from>
                    <xdr:col>61</xdr:col>
                    <xdr:colOff>0</xdr:colOff>
                    <xdr:row>43</xdr:row>
                    <xdr:rowOff>161925</xdr:rowOff>
                  </from>
                  <to>
                    <xdr:col>62</xdr:col>
                    <xdr:colOff>19050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302" name="Check Box 485">
              <controlPr defaultSize="0" autoFill="0" autoLine="0" autoPict="0">
                <anchor moveWithCells="1">
                  <from>
                    <xdr:col>61</xdr:col>
                    <xdr:colOff>0</xdr:colOff>
                    <xdr:row>44</xdr:row>
                    <xdr:rowOff>152400</xdr:rowOff>
                  </from>
                  <to>
                    <xdr:col>62</xdr:col>
                    <xdr:colOff>19050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303" name="Check Box 489">
              <controlPr defaultSize="0" autoFill="0" autoLine="0" autoPict="0">
                <anchor moveWithCells="1">
                  <from>
                    <xdr:col>31</xdr:col>
                    <xdr:colOff>219075</xdr:colOff>
                    <xdr:row>59</xdr:row>
                    <xdr:rowOff>180975</xdr:rowOff>
                  </from>
                  <to>
                    <xdr:col>33</xdr:col>
                    <xdr:colOff>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304" name="Check Box 491">
              <controlPr defaultSize="0" autoFill="0" autoLine="0" autoPict="0">
                <anchor moveWithCells="1">
                  <from>
                    <xdr:col>31</xdr:col>
                    <xdr:colOff>219075</xdr:colOff>
                    <xdr:row>61</xdr:row>
                    <xdr:rowOff>0</xdr:rowOff>
                  </from>
                  <to>
                    <xdr:col>33</xdr:col>
                    <xdr:colOff>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305" name="Check Box 492">
              <controlPr defaultSize="0" autoFill="0" autoLine="0" autoPict="0">
                <anchor moveWithCells="1">
                  <from>
                    <xdr:col>33</xdr:col>
                    <xdr:colOff>0</xdr:colOff>
                    <xdr:row>58</xdr:row>
                    <xdr:rowOff>0</xdr:rowOff>
                  </from>
                  <to>
                    <xdr:col>34</xdr:col>
                    <xdr:colOff>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306" name="Check Box 493">
              <controlPr defaultSize="0" autoFill="0" autoLine="0" autoPict="0">
                <anchor moveWithCells="1">
                  <from>
                    <xdr:col>33</xdr:col>
                    <xdr:colOff>0</xdr:colOff>
                    <xdr:row>58</xdr:row>
                    <xdr:rowOff>171450</xdr:rowOff>
                  </from>
                  <to>
                    <xdr:col>34</xdr:col>
                    <xdr:colOff>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307" name="Check Box 494">
              <controlPr defaultSize="0" autoFill="0" autoLine="0" autoPict="0">
                <anchor moveWithCells="1">
                  <from>
                    <xdr:col>33</xdr:col>
                    <xdr:colOff>0</xdr:colOff>
                    <xdr:row>60</xdr:row>
                    <xdr:rowOff>0</xdr:rowOff>
                  </from>
                  <to>
                    <xdr:col>34</xdr:col>
                    <xdr:colOff>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308" name="Check Box 495">
              <controlPr defaultSize="0" autoFill="0" autoLine="0" autoPict="0">
                <anchor moveWithCells="1">
                  <from>
                    <xdr:col>33</xdr:col>
                    <xdr:colOff>0</xdr:colOff>
                    <xdr:row>61</xdr:row>
                    <xdr:rowOff>0</xdr:rowOff>
                  </from>
                  <to>
                    <xdr:col>34</xdr:col>
                    <xdr:colOff>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309" name="Check Box 496">
              <controlPr defaultSize="0" autoFill="0" autoLine="0" autoPict="0">
                <anchor moveWithCells="1">
                  <from>
                    <xdr:col>34</xdr:col>
                    <xdr:colOff>0</xdr:colOff>
                    <xdr:row>58</xdr:row>
                    <xdr:rowOff>0</xdr:rowOff>
                  </from>
                  <to>
                    <xdr:col>35</xdr:col>
                    <xdr:colOff>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310" name="Check Box 497">
              <controlPr defaultSize="0" autoFill="0" autoLine="0" autoPict="0">
                <anchor moveWithCells="1">
                  <from>
                    <xdr:col>34</xdr:col>
                    <xdr:colOff>0</xdr:colOff>
                    <xdr:row>58</xdr:row>
                    <xdr:rowOff>171450</xdr:rowOff>
                  </from>
                  <to>
                    <xdr:col>35</xdr:col>
                    <xdr:colOff>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311" name="Check Box 498">
              <controlPr defaultSize="0" autoFill="0" autoLine="0" autoPict="0">
                <anchor moveWithCells="1">
                  <from>
                    <xdr:col>34</xdr:col>
                    <xdr:colOff>0</xdr:colOff>
                    <xdr:row>60</xdr:row>
                    <xdr:rowOff>0</xdr:rowOff>
                  </from>
                  <to>
                    <xdr:col>35</xdr:col>
                    <xdr:colOff>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312" name="Check Box 499">
              <controlPr defaultSize="0" autoFill="0" autoLine="0" autoPict="0">
                <anchor moveWithCells="1">
                  <from>
                    <xdr:col>34</xdr:col>
                    <xdr:colOff>0</xdr:colOff>
                    <xdr:row>61</xdr:row>
                    <xdr:rowOff>0</xdr:rowOff>
                  </from>
                  <to>
                    <xdr:col>35</xdr:col>
                    <xdr:colOff>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313" name="Check Box 500">
              <controlPr defaultSize="0" autoFill="0" autoLine="0" autoPict="0">
                <anchor moveWithCells="1">
                  <from>
                    <xdr:col>35</xdr:col>
                    <xdr:colOff>0</xdr:colOff>
                    <xdr:row>58</xdr:row>
                    <xdr:rowOff>0</xdr:rowOff>
                  </from>
                  <to>
                    <xdr:col>36</xdr:col>
                    <xdr:colOff>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314" name="Check Box 501">
              <controlPr defaultSize="0" autoFill="0" autoLine="0" autoPict="0">
                <anchor moveWithCells="1">
                  <from>
                    <xdr:col>35</xdr:col>
                    <xdr:colOff>0</xdr:colOff>
                    <xdr:row>58</xdr:row>
                    <xdr:rowOff>171450</xdr:rowOff>
                  </from>
                  <to>
                    <xdr:col>36</xdr:col>
                    <xdr:colOff>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315" name="Check Box 502">
              <controlPr defaultSize="0" autoFill="0" autoLine="0" autoPict="0">
                <anchor moveWithCells="1">
                  <from>
                    <xdr:col>35</xdr:col>
                    <xdr:colOff>0</xdr:colOff>
                    <xdr:row>60</xdr:row>
                    <xdr:rowOff>0</xdr:rowOff>
                  </from>
                  <to>
                    <xdr:col>36</xdr:col>
                    <xdr:colOff>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316" name="Check Box 503">
              <controlPr defaultSize="0" autoFill="0" autoLine="0" autoPict="0">
                <anchor moveWithCells="1">
                  <from>
                    <xdr:col>35</xdr:col>
                    <xdr:colOff>0</xdr:colOff>
                    <xdr:row>61</xdr:row>
                    <xdr:rowOff>0</xdr:rowOff>
                  </from>
                  <to>
                    <xdr:col>36</xdr:col>
                    <xdr:colOff>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317" name="Check Box 504">
              <controlPr defaultSize="0" autoFill="0" autoLine="0" autoPict="0">
                <anchor moveWithCells="1">
                  <from>
                    <xdr:col>36</xdr:col>
                    <xdr:colOff>0</xdr:colOff>
                    <xdr:row>58</xdr:row>
                    <xdr:rowOff>0</xdr:rowOff>
                  </from>
                  <to>
                    <xdr:col>37</xdr:col>
                    <xdr:colOff>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318" name="Check Box 505">
              <controlPr defaultSize="0" autoFill="0" autoLine="0" autoPict="0">
                <anchor moveWithCells="1">
                  <from>
                    <xdr:col>36</xdr:col>
                    <xdr:colOff>0</xdr:colOff>
                    <xdr:row>58</xdr:row>
                    <xdr:rowOff>171450</xdr:rowOff>
                  </from>
                  <to>
                    <xdr:col>37</xdr:col>
                    <xdr:colOff>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319" name="Check Box 506">
              <controlPr defaultSize="0" autoFill="0" autoLine="0" autoPict="0">
                <anchor moveWithCells="1">
                  <from>
                    <xdr:col>36</xdr:col>
                    <xdr:colOff>0</xdr:colOff>
                    <xdr:row>60</xdr:row>
                    <xdr:rowOff>0</xdr:rowOff>
                  </from>
                  <to>
                    <xdr:col>37</xdr:col>
                    <xdr:colOff>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320" name="Check Box 507">
              <controlPr defaultSize="0" autoFill="0" autoLine="0" autoPict="0">
                <anchor moveWithCells="1">
                  <from>
                    <xdr:col>36</xdr:col>
                    <xdr:colOff>0</xdr:colOff>
                    <xdr:row>61</xdr:row>
                    <xdr:rowOff>0</xdr:rowOff>
                  </from>
                  <to>
                    <xdr:col>37</xdr:col>
                    <xdr:colOff>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321" name="Check Box 508">
              <controlPr defaultSize="0" autoFill="0" autoLine="0" autoPict="0">
                <anchor moveWithCells="1">
                  <from>
                    <xdr:col>37</xdr:col>
                    <xdr:colOff>0</xdr:colOff>
                    <xdr:row>58</xdr:row>
                    <xdr:rowOff>0</xdr:rowOff>
                  </from>
                  <to>
                    <xdr:col>38</xdr:col>
                    <xdr:colOff>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322" name="Check Box 509">
              <controlPr defaultSize="0" autoFill="0" autoLine="0" autoPict="0">
                <anchor moveWithCells="1">
                  <from>
                    <xdr:col>37</xdr:col>
                    <xdr:colOff>0</xdr:colOff>
                    <xdr:row>58</xdr:row>
                    <xdr:rowOff>171450</xdr:rowOff>
                  </from>
                  <to>
                    <xdr:col>38</xdr:col>
                    <xdr:colOff>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323" name="Check Box 510">
              <controlPr defaultSize="0" autoFill="0" autoLine="0" autoPict="0">
                <anchor moveWithCells="1">
                  <from>
                    <xdr:col>37</xdr:col>
                    <xdr:colOff>0</xdr:colOff>
                    <xdr:row>60</xdr:row>
                    <xdr:rowOff>0</xdr:rowOff>
                  </from>
                  <to>
                    <xdr:col>38</xdr:col>
                    <xdr:colOff>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324" name="Check Box 511">
              <controlPr defaultSize="0" autoFill="0" autoLine="0" autoPict="0">
                <anchor moveWithCells="1">
                  <from>
                    <xdr:col>37</xdr:col>
                    <xdr:colOff>0</xdr:colOff>
                    <xdr:row>61</xdr:row>
                    <xdr:rowOff>0</xdr:rowOff>
                  </from>
                  <to>
                    <xdr:col>38</xdr:col>
                    <xdr:colOff>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325" name="Check Box 512">
              <controlPr defaultSize="0" autoFill="0" autoLine="0" autoPict="0">
                <anchor moveWithCells="1">
                  <from>
                    <xdr:col>38</xdr:col>
                    <xdr:colOff>0</xdr:colOff>
                    <xdr:row>58</xdr:row>
                    <xdr:rowOff>0</xdr:rowOff>
                  </from>
                  <to>
                    <xdr:col>39</xdr:col>
                    <xdr:colOff>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326" name="Check Box 513">
              <controlPr defaultSize="0" autoFill="0" autoLine="0" autoPict="0">
                <anchor moveWithCells="1">
                  <from>
                    <xdr:col>38</xdr:col>
                    <xdr:colOff>0</xdr:colOff>
                    <xdr:row>58</xdr:row>
                    <xdr:rowOff>171450</xdr:rowOff>
                  </from>
                  <to>
                    <xdr:col>39</xdr:col>
                    <xdr:colOff>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327" name="Check Box 514">
              <controlPr defaultSize="0" autoFill="0" autoLine="0" autoPict="0">
                <anchor moveWithCells="1">
                  <from>
                    <xdr:col>38</xdr:col>
                    <xdr:colOff>0</xdr:colOff>
                    <xdr:row>60</xdr:row>
                    <xdr:rowOff>0</xdr:rowOff>
                  </from>
                  <to>
                    <xdr:col>39</xdr:col>
                    <xdr:colOff>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328" name="Check Box 515">
              <controlPr defaultSize="0" autoFill="0" autoLine="0" autoPict="0">
                <anchor moveWithCells="1">
                  <from>
                    <xdr:col>38</xdr:col>
                    <xdr:colOff>0</xdr:colOff>
                    <xdr:row>61</xdr:row>
                    <xdr:rowOff>0</xdr:rowOff>
                  </from>
                  <to>
                    <xdr:col>39</xdr:col>
                    <xdr:colOff>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329" name="Check Box 516">
              <controlPr defaultSize="0" autoFill="0" autoLine="0" autoPict="0">
                <anchor moveWithCells="1">
                  <from>
                    <xdr:col>39</xdr:col>
                    <xdr:colOff>0</xdr:colOff>
                    <xdr:row>58</xdr:row>
                    <xdr:rowOff>0</xdr:rowOff>
                  </from>
                  <to>
                    <xdr:col>40</xdr:col>
                    <xdr:colOff>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330" name="Check Box 517">
              <controlPr defaultSize="0" autoFill="0" autoLine="0" autoPict="0">
                <anchor moveWithCells="1">
                  <from>
                    <xdr:col>39</xdr:col>
                    <xdr:colOff>0</xdr:colOff>
                    <xdr:row>58</xdr:row>
                    <xdr:rowOff>171450</xdr:rowOff>
                  </from>
                  <to>
                    <xdr:col>40</xdr:col>
                    <xdr:colOff>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331" name="Check Box 518">
              <controlPr defaultSize="0" autoFill="0" autoLine="0" autoPict="0">
                <anchor moveWithCells="1">
                  <from>
                    <xdr:col>39</xdr:col>
                    <xdr:colOff>0</xdr:colOff>
                    <xdr:row>60</xdr:row>
                    <xdr:rowOff>0</xdr:rowOff>
                  </from>
                  <to>
                    <xdr:col>40</xdr:col>
                    <xdr:colOff>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332" name="Check Box 519">
              <controlPr defaultSize="0" autoFill="0" autoLine="0" autoPict="0">
                <anchor moveWithCells="1">
                  <from>
                    <xdr:col>39</xdr:col>
                    <xdr:colOff>0</xdr:colOff>
                    <xdr:row>61</xdr:row>
                    <xdr:rowOff>0</xdr:rowOff>
                  </from>
                  <to>
                    <xdr:col>40</xdr:col>
                    <xdr:colOff>0</xdr:colOff>
                    <xdr:row>62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Enterprise Lenovo</vt:lpstr>
      <vt:lpstr>'Enterprise Lenovo'!Area_stampa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GALAND</dc:creator>
  <cp:lastModifiedBy>GALAND</cp:lastModifiedBy>
  <cp:lastPrinted>2017-10-24T08:51:16Z</cp:lastPrinted>
  <dcterms:created xsi:type="dcterms:W3CDTF">2013-03-20T10:41:31Z</dcterms:created>
  <dcterms:modified xsi:type="dcterms:W3CDTF">2018-06-15T12:41:22Z</dcterms:modified>
</cp:coreProperties>
</file>